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 activeTab="8"/>
  </bookViews>
  <sheets>
    <sheet name="понедельник1" sheetId="11" r:id="rId1"/>
    <sheet name="вторник1" sheetId="12" r:id="rId2"/>
    <sheet name="среда1" sheetId="13" r:id="rId3"/>
    <sheet name="четверг1" sheetId="14" r:id="rId4"/>
    <sheet name="пятница1" sheetId="15" r:id="rId5"/>
    <sheet name="понедельник2" sheetId="16" r:id="rId6"/>
    <sheet name="вторник2" sheetId="17" r:id="rId7"/>
    <sheet name="среда2" sheetId="18" r:id="rId8"/>
    <sheet name="четверг2" sheetId="19" r:id="rId9"/>
    <sheet name="пятница2" sheetId="20" r:id="rId10"/>
  </sheets>
  <calcPr calcId="162913"/>
</workbook>
</file>

<file path=xl/calcChain.xml><?xml version="1.0" encoding="utf-8"?>
<calcChain xmlns="http://schemas.openxmlformats.org/spreadsheetml/2006/main">
  <c r="H21" i="19" l="1"/>
  <c r="D22" i="19" l="1"/>
  <c r="H22" i="19"/>
  <c r="G21" i="19"/>
  <c r="G22" i="19" s="1"/>
  <c r="F21" i="19"/>
  <c r="F22" i="19" s="1"/>
  <c r="E21" i="19"/>
  <c r="E22" i="19" s="1"/>
  <c r="D21" i="19"/>
  <c r="H21" i="18"/>
  <c r="H22" i="18" s="1"/>
  <c r="G21" i="18"/>
  <c r="G22" i="18" s="1"/>
  <c r="F21" i="18"/>
  <c r="F22" i="18" s="1"/>
  <c r="E21" i="18"/>
  <c r="E22" i="18" s="1"/>
  <c r="D21" i="18"/>
  <c r="D22" i="18" s="1"/>
  <c r="H19" i="17" l="1"/>
  <c r="G19" i="17"/>
  <c r="F19" i="17"/>
  <c r="E19" i="17"/>
  <c r="D19" i="17"/>
  <c r="H10" i="17"/>
  <c r="G10" i="17"/>
  <c r="F10" i="17"/>
  <c r="E10" i="17"/>
  <c r="D10" i="17"/>
  <c r="G20" i="17" l="1"/>
  <c r="F20" i="17"/>
  <c r="D20" i="17"/>
  <c r="H20" i="17"/>
  <c r="E20" i="17"/>
  <c r="H9" i="18"/>
  <c r="G9" i="18"/>
  <c r="F9" i="18"/>
  <c r="E9" i="18"/>
  <c r="D9" i="18"/>
  <c r="H10" i="16"/>
  <c r="D9" i="15"/>
  <c r="H20" i="12" l="1"/>
  <c r="G20" i="12"/>
  <c r="F20" i="12"/>
  <c r="E20" i="12"/>
  <c r="D20" i="12"/>
  <c r="H19" i="15" l="1"/>
  <c r="G19" i="15"/>
  <c r="F19" i="15"/>
  <c r="E19" i="15"/>
  <c r="D19" i="15"/>
  <c r="D20" i="15" s="1"/>
  <c r="H9" i="15"/>
  <c r="G9" i="15"/>
  <c r="F9" i="15"/>
  <c r="E9" i="15"/>
  <c r="H20" i="15" l="1"/>
  <c r="G20" i="15"/>
  <c r="F20" i="15"/>
  <c r="E20" i="15"/>
  <c r="H19" i="14"/>
  <c r="G19" i="14"/>
  <c r="F19" i="14"/>
  <c r="E19" i="14"/>
  <c r="D19" i="14"/>
  <c r="H9" i="14"/>
  <c r="G9" i="14"/>
  <c r="F9" i="14"/>
  <c r="E9" i="14"/>
  <c r="D9" i="14"/>
  <c r="H20" i="11"/>
  <c r="G20" i="11"/>
  <c r="F20" i="11"/>
  <c r="E20" i="11"/>
  <c r="D20" i="11"/>
  <c r="H10" i="11"/>
  <c r="G10" i="11"/>
  <c r="F10" i="11"/>
  <c r="E10" i="11"/>
  <c r="D10" i="11"/>
  <c r="D20" i="14" l="1"/>
  <c r="D21" i="11"/>
  <c r="E20" i="14"/>
  <c r="H21" i="11"/>
  <c r="G21" i="11"/>
  <c r="F21" i="11"/>
  <c r="E21" i="11"/>
  <c r="H20" i="14"/>
  <c r="G20" i="14"/>
  <c r="F20" i="14"/>
  <c r="H20" i="20" l="1"/>
  <c r="G20" i="20"/>
  <c r="F20" i="20"/>
  <c r="E20" i="20"/>
  <c r="D20" i="20"/>
  <c r="H10" i="20"/>
  <c r="G10" i="20"/>
  <c r="F10" i="20"/>
  <c r="E10" i="20"/>
  <c r="D10" i="20"/>
  <c r="H9" i="19"/>
  <c r="G9" i="19"/>
  <c r="F9" i="19"/>
  <c r="E9" i="19"/>
  <c r="D9" i="19"/>
  <c r="D10" i="16"/>
  <c r="E10" i="16"/>
  <c r="F10" i="16"/>
  <c r="G10" i="16"/>
  <c r="D19" i="16"/>
  <c r="E19" i="16"/>
  <c r="F19" i="16"/>
  <c r="G19" i="16"/>
  <c r="H19" i="16"/>
  <c r="H20" i="16" s="1"/>
  <c r="H21" i="13"/>
  <c r="G21" i="13"/>
  <c r="F21" i="13"/>
  <c r="E21" i="13"/>
  <c r="D21" i="13"/>
  <c r="H10" i="13"/>
  <c r="G10" i="13"/>
  <c r="F10" i="13"/>
  <c r="E10" i="13"/>
  <c r="D10" i="13"/>
  <c r="D10" i="12"/>
  <c r="E10" i="12"/>
  <c r="F10" i="12"/>
  <c r="G10" i="12"/>
  <c r="H10" i="12"/>
  <c r="F21" i="20" l="1"/>
  <c r="E21" i="20"/>
  <c r="F20" i="16"/>
  <c r="E20" i="16"/>
  <c r="D20" i="16"/>
  <c r="G20" i="16"/>
  <c r="D21" i="20"/>
  <c r="G21" i="20"/>
  <c r="H22" i="13"/>
  <c r="E21" i="12"/>
  <c r="F21" i="12"/>
  <c r="H21" i="20"/>
  <c r="G22" i="13"/>
  <c r="E22" i="13"/>
  <c r="F22" i="13"/>
  <c r="D22" i="13"/>
  <c r="G21" i="12"/>
  <c r="H21" i="12"/>
  <c r="D21" i="12"/>
</calcChain>
</file>

<file path=xl/sharedStrings.xml><?xml version="1.0" encoding="utf-8"?>
<sst xmlns="http://schemas.openxmlformats.org/spreadsheetml/2006/main" count="396" uniqueCount="141">
  <si>
    <t>Школа</t>
  </si>
  <si>
    <t>МБОУ ЧСШ №1</t>
  </si>
  <si>
    <t>1 неделя</t>
  </si>
  <si>
    <t>день</t>
  </si>
  <si>
    <t>понедельник</t>
  </si>
  <si>
    <t>Приём пищи</t>
  </si>
  <si>
    <t>№ рецепта</t>
  </si>
  <si>
    <t>Блюдо</t>
  </si>
  <si>
    <t>Выход, г</t>
  </si>
  <si>
    <t>Белки</t>
  </si>
  <si>
    <t>Жиры</t>
  </si>
  <si>
    <t>Углеводы</t>
  </si>
  <si>
    <t>Калорийность</t>
  </si>
  <si>
    <t>Завтрак</t>
  </si>
  <si>
    <t>Чай с сахаром</t>
  </si>
  <si>
    <t>Итого за завтрак</t>
  </si>
  <si>
    <t>Итого за обед</t>
  </si>
  <si>
    <t>Итого за день</t>
  </si>
  <si>
    <t>Картофельное пюре</t>
  </si>
  <si>
    <t>Хлеб ржано-пшеничный</t>
  </si>
  <si>
    <t>Хлеб пшеничный</t>
  </si>
  <si>
    <t>Макароны отварные</t>
  </si>
  <si>
    <t>вторник</t>
  </si>
  <si>
    <t>среда</t>
  </si>
  <si>
    <t>четверг</t>
  </si>
  <si>
    <t>пятница</t>
  </si>
  <si>
    <t>2 неделя</t>
  </si>
  <si>
    <t>Компот из кураги</t>
  </si>
  <si>
    <t>Суп гороховый</t>
  </si>
  <si>
    <t>Плов с курицей</t>
  </si>
  <si>
    <t>Обед</t>
  </si>
  <si>
    <t>Котлета из курицы</t>
  </si>
  <si>
    <t>Макароны отварные с сыром</t>
  </si>
  <si>
    <t>Итого на завтрак</t>
  </si>
  <si>
    <t>Компот из брусники</t>
  </si>
  <si>
    <t>Запеканка из творога</t>
  </si>
  <si>
    <t>Рассольник Ленинградский</t>
  </si>
  <si>
    <t>Курица запеченная</t>
  </si>
  <si>
    <t>Компот из смеси сухофруктов</t>
  </si>
  <si>
    <t>Чай с апельсином</t>
  </si>
  <si>
    <t>Суп картофельный с гречневой крупой</t>
  </si>
  <si>
    <t>Напиток из шиповника</t>
  </si>
  <si>
    <t>Каша перловая рассыпчатая</t>
  </si>
  <si>
    <t>Снежок 2,5%</t>
  </si>
  <si>
    <t>Свекольник (со сметаной)</t>
  </si>
  <si>
    <t>54-3г</t>
  </si>
  <si>
    <t>Пром.</t>
  </si>
  <si>
    <t>Батон простой</t>
  </si>
  <si>
    <t>54-8з</t>
  </si>
  <si>
    <t>Салат из белокачанной капусты с морковью</t>
  </si>
  <si>
    <t>54-7г</t>
  </si>
  <si>
    <t>Рис припущенный</t>
  </si>
  <si>
    <t>54-11хн</t>
  </si>
  <si>
    <t>Винегрет с зеленым горошком</t>
  </si>
  <si>
    <t>54-12м</t>
  </si>
  <si>
    <t>Компот из свежих яблок</t>
  </si>
  <si>
    <t>54-32хн</t>
  </si>
  <si>
    <t>54-2з</t>
  </si>
  <si>
    <t>Огурец в нарезке</t>
  </si>
  <si>
    <t>Борщ со свежей капустой и сметаной</t>
  </si>
  <si>
    <t>54-4м</t>
  </si>
  <si>
    <t>Котлета из говядины</t>
  </si>
  <si>
    <t>Чай с лимоном и сахаром</t>
  </si>
  <si>
    <t>54-1т</t>
  </si>
  <si>
    <t>Молоко сущенное с сахаром</t>
  </si>
  <si>
    <t>Сыр твердых сортов в нарезке</t>
  </si>
  <si>
    <t>54-2хн</t>
  </si>
  <si>
    <t>Йогурт 2,5%</t>
  </si>
  <si>
    <t>ТР ТС 021/2011</t>
  </si>
  <si>
    <t>Салат "Витаминый"</t>
  </si>
  <si>
    <t>54-3з</t>
  </si>
  <si>
    <t>Помидор в нарезке</t>
  </si>
  <si>
    <t>Гречка отварная рассыпчатая с маслом</t>
  </si>
  <si>
    <t>Салат из пекинской капусты и кукурузы</t>
  </si>
  <si>
    <t>54-18с</t>
  </si>
  <si>
    <t>54-5г</t>
  </si>
  <si>
    <t>Салат из белокачанной капусты с зеленым горошком</t>
  </si>
  <si>
    <t>54-28м</t>
  </si>
  <si>
    <t>Жаркое по-домашнему</t>
  </si>
  <si>
    <t>54-13з</t>
  </si>
  <si>
    <t>Салат из свеклы отварной</t>
  </si>
  <si>
    <t>Куриное филе тушеное с овощами в сметанном соусе</t>
  </si>
  <si>
    <t>Каша рисовая молочная жидкая</t>
  </si>
  <si>
    <t>КП-4з</t>
  </si>
  <si>
    <t>Сыр порционный</t>
  </si>
  <si>
    <t>54-6о</t>
  </si>
  <si>
    <t>Яйцо вареное</t>
  </si>
  <si>
    <t>Салат "Студенческий"</t>
  </si>
  <si>
    <t>54-27с</t>
  </si>
  <si>
    <t>Суп с рыбными консервами (сайра)</t>
  </si>
  <si>
    <t>54-1г</t>
  </si>
  <si>
    <t>54-6м</t>
  </si>
  <si>
    <t>Биточек из говядины</t>
  </si>
  <si>
    <t>Салат "Витаминный"</t>
  </si>
  <si>
    <t>54-22м</t>
  </si>
  <si>
    <t>Рагу из курицы</t>
  </si>
  <si>
    <t>54-6з</t>
  </si>
  <si>
    <t>Салат из белокачанной капусты с помидорами и огурцами</t>
  </si>
  <si>
    <t>54-2с</t>
  </si>
  <si>
    <t>Борщ с капустой и картофелем со сметаной</t>
  </si>
  <si>
    <t>54-6г</t>
  </si>
  <si>
    <t>54-1о</t>
  </si>
  <si>
    <t>Омлет натуральный</t>
  </si>
  <si>
    <t>Повидло абрикосовое</t>
  </si>
  <si>
    <t>Чай каркаде с сахаром</t>
  </si>
  <si>
    <t>Щи со сметаной</t>
  </si>
  <si>
    <t>54-3р</t>
  </si>
  <si>
    <t>Котлета рыбная (минтай)</t>
  </si>
  <si>
    <t>Салат из свежих огурцов</t>
  </si>
  <si>
    <t>54-9с</t>
  </si>
  <si>
    <t>Суп фасолевый</t>
  </si>
  <si>
    <t>Тефтели куриные с рисом</t>
  </si>
  <si>
    <t>Соус сметаный</t>
  </si>
  <si>
    <t>Чай с молоком и сахаром</t>
  </si>
  <si>
    <t>Салат из свежих помидоров и огурцов</t>
  </si>
  <si>
    <t>Суп вермишелевый</t>
  </si>
  <si>
    <t>931/3</t>
  </si>
  <si>
    <t>Гречка отварная с маслом</t>
  </si>
  <si>
    <t>54-2м</t>
  </si>
  <si>
    <t>Гуляш из говядины</t>
  </si>
  <si>
    <t>54-9р</t>
  </si>
  <si>
    <t>Рыба запеченная в сметанном соусе (минтай)</t>
  </si>
  <si>
    <t>Котлета из минтая</t>
  </si>
  <si>
    <t>Кисель из клюквы</t>
  </si>
  <si>
    <t>54-25хн</t>
  </si>
  <si>
    <t>Яблоко</t>
  </si>
  <si>
    <t>Банан</t>
  </si>
  <si>
    <t>14 сентября 2026 г.</t>
  </si>
  <si>
    <t>15 сентября 2026 г.</t>
  </si>
  <si>
    <t>16 сентября 2026 г.</t>
  </si>
  <si>
    <t>18 сентября 2026 г.</t>
  </si>
  <si>
    <t>25 сентября 2026 г.</t>
  </si>
  <si>
    <t>1 октября 2026 г.</t>
  </si>
  <si>
    <t>Куриное филе с овощами</t>
  </si>
  <si>
    <t>5 октября 2026 г.</t>
  </si>
  <si>
    <t>Чай с молоком</t>
  </si>
  <si>
    <t>6 октября 2026 г.</t>
  </si>
  <si>
    <t>7 октября 2026 г.</t>
  </si>
  <si>
    <t>ТС ТР 021/2011</t>
  </si>
  <si>
    <t>Салат из св.капусты и зеленым горошком</t>
  </si>
  <si>
    <t>8 октября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</si>
</sst>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horizontal="center"/>
    </xf>
    <xf numFmtId="49" fontId="1" fillId="0" borderId="1" xfId="0" applyNumberFormat="1" applyFont="1" applyFill="1" applyBorder="1" applyAlignment="1" applyProtection="1">
      <alignment wrapText="1"/>
      <protection locked="0"/>
    </xf>
    <xf numFmtId="164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NumberFormat="1" applyFont="1" applyFill="1" applyBorder="1" applyAlignment="1" applyProtection="1">
      <alignment horizontal="center" vertical="center"/>
      <protection locked="0"/>
    </xf>
    <xf numFmtId="49" fontId="1" fillId="0" borderId="1" xfId="0" applyNumberFormat="1" applyFont="1" applyFill="1" applyBorder="1" applyAlignment="1" applyProtection="1">
      <alignment vertical="center" wrapText="1"/>
      <protection locked="0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/>
      <protection locked="0"/>
    </xf>
    <xf numFmtId="49" fontId="1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1" fillId="0" borderId="2" xfId="0" applyNumberFormat="1" applyFont="1" applyFill="1" applyBorder="1" applyAlignment="1" applyProtection="1">
      <alignment vertical="center" wrapText="1"/>
      <protection locked="0"/>
    </xf>
    <xf numFmtId="0" fontId="1" fillId="0" borderId="1" xfId="0" applyNumberFormat="1" applyFont="1" applyFill="1" applyBorder="1" applyAlignment="1" applyProtection="1">
      <alignment horizontal="center" vertical="top"/>
      <protection locked="0"/>
    </xf>
    <xf numFmtId="164" fontId="1" fillId="0" borderId="1" xfId="0" applyNumberFormat="1" applyFont="1" applyFill="1" applyBorder="1" applyAlignment="1" applyProtection="1">
      <alignment horizontal="center" vertical="top"/>
      <protection locked="0"/>
    </xf>
    <xf numFmtId="49" fontId="1" fillId="0" borderId="1" xfId="0" applyNumberFormat="1" applyFont="1" applyFill="1" applyBorder="1" applyAlignment="1" applyProtection="1">
      <alignment horizontal="left" vertical="top" wrapText="1"/>
      <protection locked="0"/>
    </xf>
    <xf numFmtId="0" fontId="1" fillId="0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49" fontId="2" fillId="0" borderId="1" xfId="0" applyNumberFormat="1" applyFont="1" applyFill="1" applyBorder="1" applyAlignment="1" applyProtection="1">
      <alignment vertical="center"/>
      <protection locked="0"/>
    </xf>
    <xf numFmtId="164" fontId="0" fillId="0" borderId="0" xfId="0" applyNumberFormat="1" applyAlignment="1">
      <alignment horizontal="center"/>
    </xf>
    <xf numFmtId="49" fontId="1" fillId="0" borderId="3" xfId="0" applyNumberFormat="1" applyFont="1" applyFill="1" applyBorder="1" applyAlignment="1" applyProtection="1">
      <alignment horizontal="left" vertical="top" wrapText="1"/>
      <protection locked="0"/>
    </xf>
    <xf numFmtId="0" fontId="1" fillId="0" borderId="3" xfId="0" applyNumberFormat="1" applyFont="1" applyFill="1" applyBorder="1" applyAlignment="1" applyProtection="1">
      <alignment horizontal="center" vertical="top"/>
      <protection locked="0"/>
    </xf>
    <xf numFmtId="164" fontId="1" fillId="0" borderId="3" xfId="0" applyNumberFormat="1" applyFont="1" applyFill="1" applyBorder="1" applyAlignment="1" applyProtection="1">
      <alignment horizontal="center" vertical="top"/>
      <protection locked="0"/>
    </xf>
    <xf numFmtId="49" fontId="1" fillId="0" borderId="1" xfId="0" applyNumberFormat="1" applyFont="1" applyFill="1" applyBorder="1" applyAlignment="1" applyProtection="1">
      <alignment horizontal="left" vertical="center"/>
      <protection locked="0"/>
    </xf>
    <xf numFmtId="164" fontId="1" fillId="0" borderId="3" xfId="0" applyNumberFormat="1" applyFont="1" applyFill="1" applyBorder="1" applyAlignment="1" applyProtection="1">
      <alignment horizontal="center" vertical="center"/>
      <protection locked="0"/>
    </xf>
    <xf numFmtId="49" fontId="1" fillId="0" borderId="1" xfId="0" applyNumberFormat="1" applyFont="1" applyFill="1" applyBorder="1" applyAlignment="1" applyProtection="1">
      <alignment horizontal="left" wrapText="1"/>
      <protection locked="0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6" fillId="0" borderId="1" xfId="0" applyNumberFormat="1" applyFont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6" fillId="0" borderId="3" xfId="0" applyNumberFormat="1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/>
    </xf>
    <xf numFmtId="2" fontId="5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2" fontId="4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16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/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49" fontId="1" fillId="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49" fontId="1" fillId="0" borderId="1" xfId="0" applyNumberFormat="1" applyFont="1" applyFill="1" applyBorder="1" applyAlignment="1" applyProtection="1">
      <alignment vertical="top" wrapText="1"/>
      <protection locked="0"/>
    </xf>
    <xf numFmtId="49" fontId="1" fillId="0" borderId="1" xfId="0" applyNumberFormat="1" applyFont="1" applyFill="1" applyBorder="1" applyAlignment="1" applyProtection="1">
      <alignment vertical="center"/>
      <protection locked="0"/>
    </xf>
    <xf numFmtId="0" fontId="4" fillId="0" borderId="1" xfId="0" applyFont="1" applyBorder="1" applyAlignment="1"/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4"/>
  <sheetViews>
    <sheetView workbookViewId="0">
      <selection activeCell="C1" sqref="C1"/>
    </sheetView>
  </sheetViews>
  <sheetFormatPr defaultRowHeight="15" x14ac:dyDescent="0.25"/>
  <cols>
    <col min="1" max="1" width="13.140625" style="1" customWidth="1"/>
    <col min="2" max="2" width="22.42578125" style="1" customWidth="1"/>
    <col min="3" max="3" width="34.5703125" style="1" customWidth="1"/>
    <col min="4" max="4" width="10.42578125" style="1" customWidth="1"/>
    <col min="5" max="5" width="11.5703125" style="1" customWidth="1"/>
    <col min="6" max="6" width="9.140625" style="1"/>
    <col min="7" max="7" width="11.42578125" style="1" customWidth="1"/>
    <col min="8" max="8" width="15.28515625" style="1" customWidth="1"/>
    <col min="9" max="16384" width="9.140625" style="1"/>
  </cols>
  <sheetData>
    <row r="1" spans="1:23" ht="15.75" x14ac:dyDescent="0.25">
      <c r="A1" s="25" t="s">
        <v>0</v>
      </c>
      <c r="B1" s="47" t="s">
        <v>1</v>
      </c>
      <c r="C1" s="56" t="s">
        <v>127</v>
      </c>
      <c r="D1" s="26"/>
      <c r="E1" s="47" t="s">
        <v>2</v>
      </c>
      <c r="F1" s="26"/>
      <c r="G1" s="25" t="s">
        <v>3</v>
      </c>
      <c r="H1" s="47" t="s">
        <v>4</v>
      </c>
      <c r="I1" s="27"/>
    </row>
    <row r="2" spans="1:23" ht="15.75" x14ac:dyDescent="0.25">
      <c r="A2" s="26"/>
      <c r="B2" s="26"/>
      <c r="C2" s="26"/>
      <c r="D2" s="26"/>
      <c r="E2" s="26"/>
      <c r="F2" s="26"/>
      <c r="G2" s="26"/>
      <c r="H2" s="26"/>
      <c r="I2" s="27"/>
    </row>
    <row r="3" spans="1:23" ht="15.75" x14ac:dyDescent="0.25">
      <c r="A3" s="25" t="s">
        <v>5</v>
      </c>
      <c r="B3" s="25" t="s">
        <v>6</v>
      </c>
      <c r="C3" s="47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7" t="s">
        <v>12</v>
      </c>
      <c r="I3" s="27"/>
    </row>
    <row r="4" spans="1:23" ht="15.75" x14ac:dyDescent="0.25">
      <c r="A4" s="74" t="s">
        <v>13</v>
      </c>
      <c r="B4" s="25" t="s">
        <v>45</v>
      </c>
      <c r="C4" s="9" t="s">
        <v>32</v>
      </c>
      <c r="D4" s="28">
        <v>230</v>
      </c>
      <c r="E4" s="4">
        <v>12.13</v>
      </c>
      <c r="F4" s="4">
        <v>10.47</v>
      </c>
      <c r="G4" s="4">
        <v>43.94</v>
      </c>
      <c r="H4" s="4">
        <v>318.52999999999997</v>
      </c>
      <c r="I4" s="27"/>
    </row>
    <row r="5" spans="1:23" ht="15.75" x14ac:dyDescent="0.25">
      <c r="A5" s="75"/>
      <c r="B5" s="25">
        <v>943</v>
      </c>
      <c r="C5" s="24" t="s">
        <v>14</v>
      </c>
      <c r="D5" s="4">
        <v>200</v>
      </c>
      <c r="E5" s="4">
        <v>0.2</v>
      </c>
      <c r="F5" s="4">
        <v>0</v>
      </c>
      <c r="G5" s="4">
        <v>14</v>
      </c>
      <c r="H5" s="4">
        <v>28</v>
      </c>
      <c r="I5" s="27"/>
    </row>
    <row r="6" spans="1:23" ht="15.75" x14ac:dyDescent="0.25">
      <c r="A6" s="75"/>
      <c r="B6" s="25" t="s">
        <v>46</v>
      </c>
      <c r="C6" s="9" t="s">
        <v>47</v>
      </c>
      <c r="D6" s="4">
        <v>60</v>
      </c>
      <c r="E6" s="4">
        <v>4.51</v>
      </c>
      <c r="F6" s="4">
        <v>0.53</v>
      </c>
      <c r="G6" s="4">
        <v>26.81</v>
      </c>
      <c r="H6" s="4">
        <v>130.03</v>
      </c>
      <c r="I6" s="27"/>
    </row>
    <row r="7" spans="1:23" ht="15.75" x14ac:dyDescent="0.25">
      <c r="A7" s="75"/>
      <c r="B7" s="29" t="s">
        <v>46</v>
      </c>
      <c r="C7" s="22" t="s">
        <v>43</v>
      </c>
      <c r="D7" s="28">
        <v>100</v>
      </c>
      <c r="E7" s="28">
        <v>2.54</v>
      </c>
      <c r="F7" s="28">
        <v>2.2000000000000002</v>
      </c>
      <c r="G7" s="30">
        <v>9.83</v>
      </c>
      <c r="H7" s="30">
        <v>69.260000000000005</v>
      </c>
      <c r="I7" s="27"/>
    </row>
    <row r="8" spans="1:23" ht="15.75" x14ac:dyDescent="0.25">
      <c r="A8" s="76"/>
      <c r="B8" s="25"/>
      <c r="C8" s="22"/>
      <c r="D8" s="28"/>
      <c r="E8" s="28"/>
      <c r="F8" s="28"/>
      <c r="G8" s="30"/>
      <c r="H8" s="30"/>
      <c r="I8" s="27"/>
    </row>
    <row r="9" spans="1:23" s="16" customFormat="1" ht="15.75" x14ac:dyDescent="0.25">
      <c r="A9" s="77"/>
      <c r="B9" s="25"/>
      <c r="C9" s="22"/>
      <c r="D9" s="28"/>
      <c r="E9" s="28"/>
      <c r="F9" s="28"/>
      <c r="G9" s="30"/>
      <c r="H9" s="30"/>
      <c r="I9" s="31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</row>
    <row r="10" spans="1:23" ht="15.75" x14ac:dyDescent="0.25">
      <c r="A10" s="77"/>
      <c r="B10" s="25"/>
      <c r="C10" s="8" t="s">
        <v>33</v>
      </c>
      <c r="D10" s="32">
        <f>D4+D5+D11+D6+D7+D8</f>
        <v>590</v>
      </c>
      <c r="E10" s="32">
        <f>E4+E5+E6+E7+E8</f>
        <v>19.38</v>
      </c>
      <c r="F10" s="32">
        <f>F4+F5+F6+F7+F8</f>
        <v>13.2</v>
      </c>
      <c r="G10" s="33">
        <f>G4+G5+G6+G7+G8</f>
        <v>94.58</v>
      </c>
      <c r="H10" s="33">
        <f>H4+H5+H6+H7+H8</f>
        <v>545.81999999999994</v>
      </c>
      <c r="I10" s="27"/>
    </row>
    <row r="11" spans="1:23" ht="15.75" x14ac:dyDescent="0.25">
      <c r="A11" s="78" t="s">
        <v>30</v>
      </c>
      <c r="B11" s="25"/>
      <c r="C11" s="8"/>
      <c r="D11" s="32"/>
      <c r="E11" s="32"/>
      <c r="F11" s="32"/>
      <c r="G11" s="33"/>
      <c r="H11" s="33"/>
      <c r="I11" s="27"/>
    </row>
    <row r="12" spans="1:23" ht="15.75" x14ac:dyDescent="0.25">
      <c r="A12" s="78"/>
      <c r="B12" s="25"/>
      <c r="C12" s="8" t="s">
        <v>7</v>
      </c>
      <c r="D12" s="32"/>
      <c r="E12" s="32"/>
      <c r="F12" s="32"/>
      <c r="G12" s="33"/>
      <c r="H12" s="33"/>
      <c r="I12" s="27"/>
    </row>
    <row r="13" spans="1:23" ht="31.5" x14ac:dyDescent="0.25">
      <c r="A13" s="78"/>
      <c r="B13" s="25" t="s">
        <v>48</v>
      </c>
      <c r="C13" s="9" t="s">
        <v>49</v>
      </c>
      <c r="D13" s="28">
        <v>100</v>
      </c>
      <c r="E13" s="28">
        <v>1.63</v>
      </c>
      <c r="F13" s="28">
        <v>10.08</v>
      </c>
      <c r="G13" s="30">
        <v>9.58</v>
      </c>
      <c r="H13" s="30">
        <v>135.69999999999999</v>
      </c>
      <c r="I13" s="27"/>
    </row>
    <row r="14" spans="1:23" ht="15.75" x14ac:dyDescent="0.25">
      <c r="A14" s="78"/>
      <c r="B14" s="25">
        <v>12</v>
      </c>
      <c r="C14" s="9" t="s">
        <v>28</v>
      </c>
      <c r="D14" s="4">
        <v>250</v>
      </c>
      <c r="E14" s="28">
        <v>5.54</v>
      </c>
      <c r="F14" s="28">
        <v>3.94</v>
      </c>
      <c r="G14" s="28">
        <v>21.63</v>
      </c>
      <c r="H14" s="28">
        <v>144.19999999999999</v>
      </c>
      <c r="I14" s="27"/>
    </row>
    <row r="15" spans="1:23" ht="15.75" x14ac:dyDescent="0.25">
      <c r="A15" s="78"/>
      <c r="B15" s="25" t="s">
        <v>50</v>
      </c>
      <c r="C15" s="9" t="s">
        <v>51</v>
      </c>
      <c r="D15" s="4">
        <v>180</v>
      </c>
      <c r="E15" s="28">
        <v>4.1500000000000004</v>
      </c>
      <c r="F15" s="28">
        <v>5.76</v>
      </c>
      <c r="G15" s="28">
        <v>41.96</v>
      </c>
      <c r="H15" s="28">
        <v>236.21</v>
      </c>
      <c r="I15" s="27"/>
    </row>
    <row r="16" spans="1:23" ht="15.75" x14ac:dyDescent="0.25">
      <c r="A16" s="78"/>
      <c r="B16" s="25">
        <v>15</v>
      </c>
      <c r="C16" s="9" t="s">
        <v>31</v>
      </c>
      <c r="D16" s="4">
        <v>100</v>
      </c>
      <c r="E16" s="4">
        <v>21.45</v>
      </c>
      <c r="F16" s="4">
        <v>6.7</v>
      </c>
      <c r="G16" s="4">
        <v>12.24</v>
      </c>
      <c r="H16" s="4">
        <v>195.2</v>
      </c>
      <c r="I16" s="27"/>
    </row>
    <row r="17" spans="1:9" ht="15.75" x14ac:dyDescent="0.25">
      <c r="A17" s="78"/>
      <c r="B17" s="25" t="s">
        <v>52</v>
      </c>
      <c r="C17" s="9" t="s">
        <v>34</v>
      </c>
      <c r="D17" s="4">
        <v>200</v>
      </c>
      <c r="E17" s="4">
        <v>0.16</v>
      </c>
      <c r="F17" s="4">
        <v>0.11</v>
      </c>
      <c r="G17" s="4">
        <v>15.49</v>
      </c>
      <c r="H17" s="4">
        <v>63.6</v>
      </c>
      <c r="I17" s="27"/>
    </row>
    <row r="18" spans="1:9" ht="15.75" x14ac:dyDescent="0.25">
      <c r="A18" s="78"/>
      <c r="B18" s="25" t="s">
        <v>46</v>
      </c>
      <c r="C18" s="9" t="s">
        <v>20</v>
      </c>
      <c r="D18" s="4">
        <v>60</v>
      </c>
      <c r="E18" s="4">
        <v>4.29</v>
      </c>
      <c r="F18" s="4">
        <v>0.42</v>
      </c>
      <c r="G18" s="4">
        <v>26.86</v>
      </c>
      <c r="H18" s="4">
        <v>128.4</v>
      </c>
      <c r="I18" s="27"/>
    </row>
    <row r="19" spans="1:9" ht="15.75" x14ac:dyDescent="0.25">
      <c r="A19" s="72"/>
      <c r="B19" s="25" t="s">
        <v>46</v>
      </c>
      <c r="C19" s="9" t="s">
        <v>19</v>
      </c>
      <c r="D19" s="4">
        <v>36</v>
      </c>
      <c r="E19" s="4">
        <v>2.23</v>
      </c>
      <c r="F19" s="4">
        <v>0.38</v>
      </c>
      <c r="G19" s="4">
        <v>12.97</v>
      </c>
      <c r="H19" s="4">
        <v>64.25</v>
      </c>
      <c r="I19" s="27"/>
    </row>
    <row r="20" spans="1:9" ht="15.75" x14ac:dyDescent="0.25">
      <c r="A20" s="73"/>
      <c r="B20" s="25"/>
      <c r="C20" s="8" t="s">
        <v>16</v>
      </c>
      <c r="D20" s="32">
        <f>D13+D14+D15+D16+D17+D18+D19</f>
        <v>926</v>
      </c>
      <c r="E20" s="32">
        <f>E13+E14+E15+E16+E17+E18+E19</f>
        <v>39.449999999999989</v>
      </c>
      <c r="F20" s="32">
        <f>F13+F14+F15+F16+F17+F18+F19</f>
        <v>27.39</v>
      </c>
      <c r="G20" s="32">
        <f>G13+G14+G15+G16+G17+G18+G19</f>
        <v>140.72999999999999</v>
      </c>
      <c r="H20" s="32">
        <f>H13+H14+H15+H16+H17+H18+H19</f>
        <v>967.56</v>
      </c>
      <c r="I20" s="27"/>
    </row>
    <row r="21" spans="1:9" ht="15.75" x14ac:dyDescent="0.25">
      <c r="A21" s="34"/>
      <c r="B21" s="25"/>
      <c r="C21" s="8" t="s">
        <v>17</v>
      </c>
      <c r="D21" s="32">
        <f>D10+D20</f>
        <v>1516</v>
      </c>
      <c r="E21" s="32">
        <f>E10+E20</f>
        <v>58.829999999999984</v>
      </c>
      <c r="F21" s="32">
        <f>F10+F20</f>
        <v>40.590000000000003</v>
      </c>
      <c r="G21" s="32">
        <f>G10+G20</f>
        <v>235.31</v>
      </c>
      <c r="H21" s="32">
        <f>H10+H20</f>
        <v>1513.3799999999999</v>
      </c>
      <c r="I21" s="27"/>
    </row>
    <row r="22" spans="1:9" ht="15.75" x14ac:dyDescent="0.25">
      <c r="A22" s="34"/>
      <c r="B22" s="25"/>
      <c r="C22" s="5"/>
      <c r="D22" s="4"/>
      <c r="E22" s="4"/>
      <c r="F22" s="4"/>
      <c r="G22" s="4"/>
      <c r="H22" s="4"/>
      <c r="I22" s="27"/>
    </row>
    <row r="23" spans="1:9" ht="15.75" x14ac:dyDescent="0.25">
      <c r="A23" s="27"/>
      <c r="B23" s="35"/>
      <c r="C23" s="27"/>
      <c r="D23" s="27"/>
      <c r="E23" s="27"/>
      <c r="F23" s="27"/>
      <c r="G23" s="27"/>
      <c r="H23" s="27"/>
      <c r="I23" s="27"/>
    </row>
    <row r="24" spans="1:9" ht="15.75" x14ac:dyDescent="0.25">
      <c r="A24" s="27"/>
      <c r="B24" s="35"/>
      <c r="C24" s="27"/>
      <c r="D24" s="27"/>
      <c r="E24" s="27"/>
      <c r="F24" s="27"/>
      <c r="G24" s="27"/>
      <c r="H24" s="27"/>
      <c r="I24" s="27"/>
    </row>
  </sheetData>
  <mergeCells count="4">
    <mergeCell ref="A19:A20"/>
    <mergeCell ref="A4:A8"/>
    <mergeCell ref="A9:A10"/>
    <mergeCell ref="A11:A1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"/>
  <sheetViews>
    <sheetView workbookViewId="0">
      <selection activeCell="C1" sqref="C1"/>
    </sheetView>
  </sheetViews>
  <sheetFormatPr defaultRowHeight="15" x14ac:dyDescent="0.25"/>
  <cols>
    <col min="1" max="1" width="13.140625" style="1" customWidth="1"/>
    <col min="2" max="2" width="18" style="1" customWidth="1"/>
    <col min="3" max="3" width="30.7109375" style="1" customWidth="1"/>
    <col min="4" max="4" width="10.42578125" style="1" customWidth="1"/>
    <col min="5" max="6" width="9.140625" style="1"/>
    <col min="7" max="7" width="11.42578125" style="1" customWidth="1"/>
    <col min="8" max="8" width="15.28515625" style="1" customWidth="1"/>
    <col min="9" max="16384" width="9.140625" style="1"/>
  </cols>
  <sheetData>
    <row r="1" spans="1:23" ht="15.75" x14ac:dyDescent="0.25">
      <c r="A1" s="25" t="s">
        <v>0</v>
      </c>
      <c r="B1" s="47" t="s">
        <v>1</v>
      </c>
      <c r="C1" s="56" t="s">
        <v>128</v>
      </c>
      <c r="D1" s="26"/>
      <c r="E1" s="47" t="s">
        <v>2</v>
      </c>
      <c r="F1" s="26"/>
      <c r="G1" s="25" t="s">
        <v>3</v>
      </c>
      <c r="H1" s="47" t="s">
        <v>22</v>
      </c>
      <c r="I1" s="39"/>
    </row>
    <row r="2" spans="1:23" ht="15.75" x14ac:dyDescent="0.25">
      <c r="A2" s="26"/>
      <c r="B2" s="26"/>
      <c r="C2" s="26"/>
      <c r="D2" s="26"/>
      <c r="E2" s="26"/>
      <c r="F2" s="26"/>
      <c r="G2" s="26"/>
      <c r="H2" s="26"/>
      <c r="I2" s="39"/>
    </row>
    <row r="3" spans="1:23" ht="15.75" x14ac:dyDescent="0.25">
      <c r="A3" s="25" t="s">
        <v>5</v>
      </c>
      <c r="B3" s="25" t="s">
        <v>6</v>
      </c>
      <c r="C3" s="47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7" t="s">
        <v>12</v>
      </c>
      <c r="I3" s="39"/>
    </row>
    <row r="4" spans="1:23" ht="31.5" x14ac:dyDescent="0.25">
      <c r="A4" s="74" t="s">
        <v>13</v>
      </c>
      <c r="B4" s="25">
        <v>103</v>
      </c>
      <c r="C4" s="5" t="s">
        <v>53</v>
      </c>
      <c r="D4" s="4">
        <v>100</v>
      </c>
      <c r="E4" s="4">
        <v>1.46</v>
      </c>
      <c r="F4" s="4">
        <v>8.7200000000000006</v>
      </c>
      <c r="G4" s="4">
        <v>6.77</v>
      </c>
      <c r="H4" s="3">
        <v>111.31</v>
      </c>
      <c r="I4" s="39"/>
    </row>
    <row r="5" spans="1:23" ht="31.5" customHeight="1" x14ac:dyDescent="0.25">
      <c r="A5" s="75"/>
      <c r="B5" s="25" t="s">
        <v>54</v>
      </c>
      <c r="C5" s="5" t="s">
        <v>29</v>
      </c>
      <c r="D5" s="4">
        <v>230</v>
      </c>
      <c r="E5" s="4">
        <v>31.37</v>
      </c>
      <c r="F5" s="4">
        <v>7.42</v>
      </c>
      <c r="G5" s="4">
        <v>38.28</v>
      </c>
      <c r="H5" s="3">
        <v>345.43</v>
      </c>
      <c r="I5" s="39"/>
    </row>
    <row r="6" spans="1:23" ht="15.75" x14ac:dyDescent="0.25">
      <c r="A6" s="75"/>
      <c r="B6" s="25" t="s">
        <v>56</v>
      </c>
      <c r="C6" s="5" t="s">
        <v>55</v>
      </c>
      <c r="D6" s="4">
        <v>200</v>
      </c>
      <c r="E6" s="25">
        <v>0.15</v>
      </c>
      <c r="F6" s="25">
        <v>0.14000000000000001</v>
      </c>
      <c r="G6" s="25">
        <v>9.93</v>
      </c>
      <c r="H6" s="25">
        <v>41.5</v>
      </c>
      <c r="I6" s="39"/>
    </row>
    <row r="7" spans="1:23" ht="15.75" x14ac:dyDescent="0.25">
      <c r="A7" s="75"/>
      <c r="B7" s="25" t="s">
        <v>46</v>
      </c>
      <c r="C7" s="5" t="s">
        <v>20</v>
      </c>
      <c r="D7" s="4">
        <v>60</v>
      </c>
      <c r="E7" s="61">
        <v>4.29</v>
      </c>
      <c r="F7" s="61">
        <v>0.42</v>
      </c>
      <c r="G7" s="61">
        <v>26.86</v>
      </c>
      <c r="H7" s="61">
        <v>128.4</v>
      </c>
      <c r="I7" s="39"/>
    </row>
    <row r="8" spans="1:23" ht="15.75" x14ac:dyDescent="0.25">
      <c r="A8" s="75"/>
      <c r="B8" s="29"/>
      <c r="C8" s="5"/>
      <c r="D8" s="14"/>
      <c r="E8" s="14"/>
      <c r="F8" s="14"/>
      <c r="G8" s="14"/>
      <c r="H8" s="14"/>
      <c r="I8" s="39"/>
    </row>
    <row r="9" spans="1:23" ht="15.75" x14ac:dyDescent="0.25">
      <c r="A9" s="76"/>
      <c r="B9" s="29"/>
      <c r="C9" s="5"/>
      <c r="D9" s="14"/>
      <c r="E9" s="14"/>
      <c r="F9" s="14"/>
      <c r="G9" s="14"/>
      <c r="H9" s="14"/>
      <c r="I9" s="39"/>
    </row>
    <row r="10" spans="1:23" s="16" customFormat="1" ht="15.75" x14ac:dyDescent="0.25">
      <c r="A10" s="81"/>
      <c r="B10" s="29"/>
      <c r="C10" s="8" t="s">
        <v>15</v>
      </c>
      <c r="D10" s="36">
        <f>SUM(D4:D9)</f>
        <v>590</v>
      </c>
      <c r="E10" s="36">
        <f>SUM(E4:E9)</f>
        <v>37.269999999999996</v>
      </c>
      <c r="F10" s="36">
        <f>SUM(F4:F9)</f>
        <v>16.700000000000003</v>
      </c>
      <c r="G10" s="36">
        <f>SUM(G4:G9)</f>
        <v>81.84</v>
      </c>
      <c r="H10" s="37">
        <f>H4+H5+H6+H7+H8+H9</f>
        <v>626.64</v>
      </c>
      <c r="I10" s="40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23" ht="15.75" x14ac:dyDescent="0.25">
      <c r="A11" s="82"/>
      <c r="B11" s="25"/>
      <c r="C11" s="17"/>
      <c r="D11" s="32"/>
      <c r="E11" s="32"/>
      <c r="F11" s="32"/>
      <c r="G11" s="32"/>
      <c r="H11" s="32"/>
      <c r="I11" s="39"/>
    </row>
    <row r="12" spans="1:23" ht="15.75" x14ac:dyDescent="0.25">
      <c r="A12" s="74" t="s">
        <v>30</v>
      </c>
      <c r="B12" s="25"/>
      <c r="C12" s="8" t="s">
        <v>7</v>
      </c>
      <c r="D12" s="32"/>
      <c r="E12" s="32"/>
      <c r="F12" s="32"/>
      <c r="G12" s="33"/>
      <c r="H12" s="33"/>
      <c r="I12" s="39"/>
      <c r="M12" s="18"/>
    </row>
    <row r="13" spans="1:23" ht="15.75" x14ac:dyDescent="0.25">
      <c r="A13" s="75"/>
      <c r="B13" s="25" t="s">
        <v>57</v>
      </c>
      <c r="C13" s="9" t="s">
        <v>58</v>
      </c>
      <c r="D13" s="4">
        <v>100</v>
      </c>
      <c r="E13" s="4">
        <v>0.8</v>
      </c>
      <c r="F13" s="4">
        <v>0.1</v>
      </c>
      <c r="G13" s="4">
        <v>2.5</v>
      </c>
      <c r="H13" s="4">
        <v>14.1</v>
      </c>
      <c r="I13" s="39"/>
    </row>
    <row r="14" spans="1:23" ht="31.5" x14ac:dyDescent="0.25">
      <c r="A14" s="75"/>
      <c r="B14" s="25">
        <v>11</v>
      </c>
      <c r="C14" s="9" t="s">
        <v>59</v>
      </c>
      <c r="D14" s="4">
        <v>250</v>
      </c>
      <c r="E14" s="28">
        <v>3.01</v>
      </c>
      <c r="F14" s="28">
        <v>5.99</v>
      </c>
      <c r="G14" s="28">
        <v>17.97</v>
      </c>
      <c r="H14" s="28">
        <v>137.66</v>
      </c>
      <c r="I14" s="39"/>
    </row>
    <row r="15" spans="1:23" ht="15.75" x14ac:dyDescent="0.25">
      <c r="A15" s="75"/>
      <c r="B15" s="25"/>
      <c r="C15" s="9" t="s">
        <v>21</v>
      </c>
      <c r="D15" s="4">
        <v>200</v>
      </c>
      <c r="E15" s="28">
        <v>7.51</v>
      </c>
      <c r="F15" s="28">
        <v>6.77</v>
      </c>
      <c r="G15" s="28">
        <v>46.3</v>
      </c>
      <c r="H15" s="28">
        <v>276.3</v>
      </c>
      <c r="I15" s="39"/>
    </row>
    <row r="16" spans="1:23" ht="15.75" x14ac:dyDescent="0.25">
      <c r="A16" s="75"/>
      <c r="B16" s="25" t="s">
        <v>60</v>
      </c>
      <c r="C16" s="9" t="s">
        <v>61</v>
      </c>
      <c r="D16" s="4">
        <v>100</v>
      </c>
      <c r="E16" s="28">
        <v>18.25</v>
      </c>
      <c r="F16" s="28">
        <v>17.399999999999999</v>
      </c>
      <c r="G16" s="28">
        <v>16.43</v>
      </c>
      <c r="H16" s="28">
        <v>295.2</v>
      </c>
      <c r="I16" s="39"/>
    </row>
    <row r="17" spans="1:9" ht="15.75" x14ac:dyDescent="0.25">
      <c r="A17" s="75"/>
      <c r="B17" s="25"/>
      <c r="C17" s="9" t="s">
        <v>62</v>
      </c>
      <c r="D17" s="4">
        <v>200</v>
      </c>
      <c r="E17" s="4">
        <v>0.26</v>
      </c>
      <c r="F17" s="4">
        <v>0.05</v>
      </c>
      <c r="G17" s="4">
        <v>9.36</v>
      </c>
      <c r="H17" s="4">
        <v>38.9</v>
      </c>
      <c r="I17" s="39"/>
    </row>
    <row r="18" spans="1:9" ht="15.75" x14ac:dyDescent="0.25">
      <c r="A18" s="75"/>
      <c r="B18" s="25" t="s">
        <v>46</v>
      </c>
      <c r="C18" s="9" t="s">
        <v>20</v>
      </c>
      <c r="D18" s="4">
        <v>60</v>
      </c>
      <c r="E18" s="4">
        <v>4.29</v>
      </c>
      <c r="F18" s="4">
        <v>0.42</v>
      </c>
      <c r="G18" s="4">
        <v>26.86</v>
      </c>
      <c r="H18" s="4">
        <v>128.4</v>
      </c>
      <c r="I18" s="39"/>
    </row>
    <row r="19" spans="1:9" ht="15.75" x14ac:dyDescent="0.25">
      <c r="A19" s="76"/>
      <c r="B19" s="25" t="s">
        <v>46</v>
      </c>
      <c r="C19" s="5" t="s">
        <v>19</v>
      </c>
      <c r="D19" s="4">
        <v>36</v>
      </c>
      <c r="E19" s="59">
        <v>2.23</v>
      </c>
      <c r="F19" s="59">
        <v>0.38</v>
      </c>
      <c r="G19" s="59">
        <v>12.97</v>
      </c>
      <c r="H19" s="59">
        <v>64.25</v>
      </c>
      <c r="I19" s="39"/>
    </row>
    <row r="20" spans="1:9" ht="15.75" x14ac:dyDescent="0.25">
      <c r="A20" s="79"/>
      <c r="B20" s="25"/>
      <c r="C20" s="8" t="s">
        <v>16</v>
      </c>
      <c r="D20" s="32">
        <f>SUM(D13:D19)</f>
        <v>946</v>
      </c>
      <c r="E20" s="32">
        <f>SUM(E13:E19)</f>
        <v>36.35</v>
      </c>
      <c r="F20" s="32">
        <f>SUM(F13:F19)</f>
        <v>31.11</v>
      </c>
      <c r="G20" s="32">
        <f>SUM(G13:G19)</f>
        <v>132.38999999999999</v>
      </c>
      <c r="H20" s="32">
        <f>SUM(H13:H19)</f>
        <v>954.81</v>
      </c>
      <c r="I20" s="39"/>
    </row>
    <row r="21" spans="1:9" ht="15.75" x14ac:dyDescent="0.25">
      <c r="A21" s="80"/>
      <c r="B21" s="25"/>
      <c r="C21" s="8" t="s">
        <v>17</v>
      </c>
      <c r="D21" s="32">
        <f>SUM(D10,D11,D20)</f>
        <v>1536</v>
      </c>
      <c r="E21" s="32">
        <f>SUM(E10,E11,E20)</f>
        <v>73.62</v>
      </c>
      <c r="F21" s="32">
        <f>SUM(F10,F11,F20)</f>
        <v>47.81</v>
      </c>
      <c r="G21" s="32">
        <f>SUM(G10,G11,G20)</f>
        <v>214.23</v>
      </c>
      <c r="H21" s="32">
        <f>SUM(H10,H11,H20)</f>
        <v>1581.4499999999998</v>
      </c>
      <c r="I21" s="39"/>
    </row>
    <row r="22" spans="1:9" ht="15.75" x14ac:dyDescent="0.25">
      <c r="A22" s="39"/>
      <c r="B22" s="39"/>
      <c r="C22" s="39"/>
      <c r="D22" s="39"/>
      <c r="E22" s="39"/>
      <c r="F22" s="39"/>
      <c r="G22" s="41"/>
      <c r="H22" s="39"/>
      <c r="I22" s="39"/>
    </row>
  </sheetData>
  <mergeCells count="4">
    <mergeCell ref="A20:A21"/>
    <mergeCell ref="A4:A9"/>
    <mergeCell ref="A10:A11"/>
    <mergeCell ref="A12:A19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"/>
  <sheetViews>
    <sheetView workbookViewId="0">
      <selection activeCell="C17" sqref="C17"/>
    </sheetView>
  </sheetViews>
  <sheetFormatPr defaultRowHeight="15" x14ac:dyDescent="0.25"/>
  <cols>
    <col min="1" max="1" width="18.5703125" style="1" customWidth="1"/>
    <col min="2" max="2" width="18" style="1" customWidth="1"/>
    <col min="3" max="3" width="29.5703125" style="1" customWidth="1"/>
    <col min="4" max="4" width="10.42578125" style="1" customWidth="1"/>
    <col min="5" max="6" width="9.140625" style="1"/>
    <col min="7" max="7" width="11.42578125" style="1" customWidth="1"/>
    <col min="8" max="8" width="15.28515625" style="1" customWidth="1"/>
    <col min="9" max="16384" width="9.140625" style="1"/>
  </cols>
  <sheetData>
    <row r="1" spans="1:23" ht="15.75" x14ac:dyDescent="0.25">
      <c r="A1" s="25" t="s">
        <v>0</v>
      </c>
      <c r="B1" s="47" t="s">
        <v>1</v>
      </c>
      <c r="C1" s="56" t="s">
        <v>129</v>
      </c>
      <c r="D1" s="26"/>
      <c r="E1" s="47" t="s">
        <v>2</v>
      </c>
      <c r="F1" s="26"/>
      <c r="G1" s="25" t="s">
        <v>3</v>
      </c>
      <c r="H1" s="47" t="s">
        <v>23</v>
      </c>
    </row>
    <row r="2" spans="1:23" ht="15.75" x14ac:dyDescent="0.25">
      <c r="A2" s="26"/>
      <c r="B2" s="26"/>
      <c r="C2" s="26"/>
      <c r="D2" s="26"/>
      <c r="E2" s="26"/>
      <c r="F2" s="26"/>
      <c r="G2" s="26"/>
      <c r="H2" s="26"/>
    </row>
    <row r="3" spans="1:23" ht="15.75" x14ac:dyDescent="0.25">
      <c r="A3" s="25" t="s">
        <v>5</v>
      </c>
      <c r="B3" s="25" t="s">
        <v>6</v>
      </c>
      <c r="C3" s="47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7" t="s">
        <v>12</v>
      </c>
    </row>
    <row r="4" spans="1:23" ht="15.75" x14ac:dyDescent="0.25">
      <c r="A4" s="74" t="s">
        <v>13</v>
      </c>
      <c r="B4" s="25" t="s">
        <v>63</v>
      </c>
      <c r="C4" s="5" t="s">
        <v>35</v>
      </c>
      <c r="D4" s="4">
        <v>200</v>
      </c>
      <c r="E4" s="4">
        <v>39.549999999999997</v>
      </c>
      <c r="F4" s="4">
        <v>14.23</v>
      </c>
      <c r="G4" s="4">
        <v>22.8</v>
      </c>
      <c r="H4" s="4">
        <v>377.44</v>
      </c>
    </row>
    <row r="5" spans="1:23" ht="15.75" x14ac:dyDescent="0.25">
      <c r="A5" s="75"/>
      <c r="B5" s="25" t="s">
        <v>46</v>
      </c>
      <c r="C5" s="5" t="s">
        <v>64</v>
      </c>
      <c r="D5" s="4">
        <v>20</v>
      </c>
      <c r="E5" s="4">
        <v>1.35</v>
      </c>
      <c r="F5" s="4">
        <v>1.5</v>
      </c>
      <c r="G5" s="4">
        <v>10.1</v>
      </c>
      <c r="H5" s="3">
        <v>59.28</v>
      </c>
    </row>
    <row r="6" spans="1:23" ht="31.5" x14ac:dyDescent="0.25">
      <c r="A6" s="75"/>
      <c r="B6" s="25"/>
      <c r="C6" s="5" t="s">
        <v>65</v>
      </c>
      <c r="D6" s="4">
        <v>10</v>
      </c>
      <c r="E6" s="25">
        <v>2.3199999999999998</v>
      </c>
      <c r="F6" s="25">
        <v>2.95</v>
      </c>
      <c r="G6" s="25">
        <v>0</v>
      </c>
      <c r="H6" s="25">
        <v>35.799999999999997</v>
      </c>
    </row>
    <row r="7" spans="1:23" ht="15.75" x14ac:dyDescent="0.25">
      <c r="A7" s="75"/>
      <c r="B7" s="25"/>
      <c r="C7" s="9" t="s">
        <v>47</v>
      </c>
      <c r="D7" s="4">
        <v>30</v>
      </c>
      <c r="E7" s="28">
        <v>2.4</v>
      </c>
      <c r="F7" s="28">
        <v>0.3</v>
      </c>
      <c r="G7" s="28">
        <v>14.73</v>
      </c>
      <c r="H7" s="28">
        <v>71.2</v>
      </c>
    </row>
    <row r="8" spans="1:23" ht="15.75" x14ac:dyDescent="0.25">
      <c r="A8" s="75"/>
      <c r="B8" s="29" t="s">
        <v>66</v>
      </c>
      <c r="C8" s="5" t="s">
        <v>27</v>
      </c>
      <c r="D8" s="4">
        <v>200</v>
      </c>
      <c r="E8" s="4">
        <v>0.98</v>
      </c>
      <c r="F8" s="4">
        <v>0.05</v>
      </c>
      <c r="G8" s="4">
        <v>15.64</v>
      </c>
      <c r="H8" s="4">
        <v>66.94</v>
      </c>
    </row>
    <row r="9" spans="1:23" ht="15.75" x14ac:dyDescent="0.25">
      <c r="A9" s="76"/>
      <c r="B9" s="29" t="s">
        <v>46</v>
      </c>
      <c r="C9" s="5" t="s">
        <v>67</v>
      </c>
      <c r="D9" s="14">
        <v>100</v>
      </c>
      <c r="E9" s="14">
        <v>3.2</v>
      </c>
      <c r="F9" s="14">
        <v>2.2000000000000002</v>
      </c>
      <c r="G9" s="14">
        <v>5.01</v>
      </c>
      <c r="H9" s="14">
        <v>52.6</v>
      </c>
    </row>
    <row r="10" spans="1:23" s="16" customFormat="1" ht="15.75" x14ac:dyDescent="0.25">
      <c r="A10" s="77"/>
      <c r="B10" s="29"/>
      <c r="C10" s="8" t="s">
        <v>15</v>
      </c>
      <c r="D10" s="36">
        <f>D4+D5+D6+D7+D8+D9</f>
        <v>560</v>
      </c>
      <c r="E10" s="36">
        <f>SUM(E4:E9)</f>
        <v>49.8</v>
      </c>
      <c r="F10" s="36">
        <f>SUM(F4:F9)</f>
        <v>21.23</v>
      </c>
      <c r="G10" s="36">
        <f>SUM(G4:G9)</f>
        <v>68.28</v>
      </c>
      <c r="H10" s="37">
        <f>H4+H5+H6+H7+H8+H9</f>
        <v>663.2600000000001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23" ht="15.75" x14ac:dyDescent="0.25">
      <c r="A11" s="77"/>
      <c r="B11" s="25"/>
      <c r="C11" s="8"/>
      <c r="D11" s="32"/>
      <c r="E11" s="32"/>
      <c r="F11" s="32"/>
      <c r="G11" s="33"/>
      <c r="H11" s="33"/>
    </row>
    <row r="12" spans="1:23" ht="15.75" x14ac:dyDescent="0.25">
      <c r="A12" s="78" t="s">
        <v>30</v>
      </c>
      <c r="B12" s="25"/>
      <c r="C12" s="8" t="s">
        <v>7</v>
      </c>
      <c r="D12" s="32"/>
      <c r="E12" s="32"/>
      <c r="F12" s="32"/>
      <c r="G12" s="33"/>
      <c r="H12" s="33"/>
    </row>
    <row r="13" spans="1:23" ht="15.75" x14ac:dyDescent="0.25">
      <c r="A13" s="78"/>
      <c r="B13" s="25" t="s">
        <v>68</v>
      </c>
      <c r="C13" s="9" t="s">
        <v>69</v>
      </c>
      <c r="D13" s="4">
        <v>100</v>
      </c>
      <c r="E13" s="4">
        <v>2.1</v>
      </c>
      <c r="F13" s="4">
        <v>6.3</v>
      </c>
      <c r="G13" s="4">
        <v>9.8000000000000007</v>
      </c>
      <c r="H13" s="4">
        <v>108.7</v>
      </c>
    </row>
    <row r="14" spans="1:23" ht="15.75" x14ac:dyDescent="0.25">
      <c r="A14" s="78"/>
      <c r="B14" s="25"/>
      <c r="C14" s="9" t="s">
        <v>36</v>
      </c>
      <c r="D14" s="4">
        <v>250</v>
      </c>
      <c r="E14" s="28">
        <v>2.4300000000000002</v>
      </c>
      <c r="F14" s="28">
        <v>5.62</v>
      </c>
      <c r="G14" s="28">
        <v>15.11</v>
      </c>
      <c r="H14" s="28">
        <v>120.8</v>
      </c>
    </row>
    <row r="15" spans="1:23" ht="15.75" x14ac:dyDescent="0.25">
      <c r="A15" s="78"/>
      <c r="B15" s="25">
        <v>21</v>
      </c>
      <c r="C15" s="9" t="s">
        <v>18</v>
      </c>
      <c r="D15" s="4">
        <v>200</v>
      </c>
      <c r="E15" s="28">
        <v>4.1500000000000004</v>
      </c>
      <c r="F15" s="28">
        <v>6.4</v>
      </c>
      <c r="G15" s="28">
        <v>26.86</v>
      </c>
      <c r="H15" s="28">
        <v>181.8</v>
      </c>
    </row>
    <row r="16" spans="1:23" ht="31.5" x14ac:dyDescent="0.25">
      <c r="A16" s="78"/>
      <c r="B16" s="25" t="s">
        <v>120</v>
      </c>
      <c r="C16" s="9" t="s">
        <v>121</v>
      </c>
      <c r="D16" s="4">
        <v>100</v>
      </c>
      <c r="E16" s="61">
        <v>19.079999999999998</v>
      </c>
      <c r="F16" s="61">
        <v>19.84</v>
      </c>
      <c r="G16" s="61">
        <v>5.63</v>
      </c>
      <c r="H16" s="61">
        <v>277.5</v>
      </c>
    </row>
    <row r="17" spans="1:8" ht="15.75" x14ac:dyDescent="0.25">
      <c r="A17" s="78"/>
      <c r="B17" s="25" t="s">
        <v>46</v>
      </c>
      <c r="C17" s="5" t="s">
        <v>14</v>
      </c>
      <c r="D17" s="4">
        <v>200</v>
      </c>
      <c r="E17" s="25">
        <v>1</v>
      </c>
      <c r="F17" s="25">
        <v>0</v>
      </c>
      <c r="G17" s="25">
        <v>25.4</v>
      </c>
      <c r="H17" s="25">
        <v>105.6</v>
      </c>
    </row>
    <row r="18" spans="1:8" ht="15.75" x14ac:dyDescent="0.25">
      <c r="A18" s="78"/>
      <c r="B18" s="25" t="s">
        <v>46</v>
      </c>
      <c r="C18" s="9" t="s">
        <v>20</v>
      </c>
      <c r="D18" s="4">
        <v>60</v>
      </c>
      <c r="E18" s="4">
        <v>4.29</v>
      </c>
      <c r="F18" s="4">
        <v>0.42</v>
      </c>
      <c r="G18" s="4">
        <v>26.86</v>
      </c>
      <c r="H18" s="4">
        <v>128.4</v>
      </c>
    </row>
    <row r="19" spans="1:8" ht="15.75" x14ac:dyDescent="0.25">
      <c r="A19" s="78"/>
      <c r="B19" s="25" t="s">
        <v>46</v>
      </c>
      <c r="C19" s="9" t="s">
        <v>19</v>
      </c>
      <c r="D19" s="4">
        <v>36</v>
      </c>
      <c r="E19" s="4">
        <v>2.23</v>
      </c>
      <c r="F19" s="4">
        <v>0.38</v>
      </c>
      <c r="G19" s="4">
        <v>12.97</v>
      </c>
      <c r="H19" s="4">
        <v>64.25</v>
      </c>
    </row>
    <row r="20" spans="1:8" ht="15.75" x14ac:dyDescent="0.25">
      <c r="A20" s="83"/>
      <c r="B20" s="63"/>
      <c r="C20" s="45"/>
      <c r="D20" s="45"/>
      <c r="E20" s="45"/>
      <c r="F20" s="45"/>
      <c r="G20" s="45"/>
      <c r="H20" s="45"/>
    </row>
    <row r="21" spans="1:8" ht="15.75" x14ac:dyDescent="0.25">
      <c r="A21" s="83"/>
      <c r="B21" s="63"/>
      <c r="C21" s="8" t="s">
        <v>16</v>
      </c>
      <c r="D21" s="32">
        <f>SUM(D13:D19)</f>
        <v>946</v>
      </c>
      <c r="E21" s="32">
        <f>SUM(E13:E19)</f>
        <v>35.279999999999994</v>
      </c>
      <c r="F21" s="32">
        <f>SUM(F13:F19)</f>
        <v>38.96</v>
      </c>
      <c r="G21" s="32">
        <f>SUM(G13:G19)</f>
        <v>122.63</v>
      </c>
      <c r="H21" s="32">
        <f>SUM(H13:H19)</f>
        <v>987.05</v>
      </c>
    </row>
    <row r="22" spans="1:8" ht="15.75" x14ac:dyDescent="0.25">
      <c r="A22" s="45"/>
      <c r="B22" s="45"/>
      <c r="C22" s="8" t="s">
        <v>17</v>
      </c>
      <c r="D22" s="32">
        <f>SUM(D10,D11,D21)</f>
        <v>1506</v>
      </c>
      <c r="E22" s="32">
        <f>SUM(E10,E11,E21)</f>
        <v>85.079999999999984</v>
      </c>
      <c r="F22" s="32">
        <f>SUM(F10,F11,F21)</f>
        <v>60.19</v>
      </c>
      <c r="G22" s="32">
        <f>SUM(G10,G11,G21)</f>
        <v>190.91</v>
      </c>
      <c r="H22" s="32">
        <f>SUM(H10,H11,H21)</f>
        <v>1650.31</v>
      </c>
    </row>
    <row r="23" spans="1:8" ht="15.75" x14ac:dyDescent="0.25">
      <c r="A23" s="39"/>
      <c r="B23" s="39"/>
      <c r="C23" s="39"/>
      <c r="D23" s="39"/>
      <c r="E23" s="39"/>
      <c r="F23" s="39"/>
      <c r="G23" s="39"/>
      <c r="H23" s="39"/>
    </row>
    <row r="24" spans="1:8" ht="15.75" x14ac:dyDescent="0.25">
      <c r="A24" s="39"/>
      <c r="B24" s="39"/>
      <c r="C24" s="39"/>
      <c r="D24" s="39"/>
      <c r="E24" s="39"/>
      <c r="F24" s="39"/>
      <c r="G24" s="39"/>
      <c r="H24" s="39"/>
    </row>
    <row r="25" spans="1:8" ht="15.75" x14ac:dyDescent="0.25">
      <c r="A25" s="39"/>
      <c r="B25" s="39"/>
      <c r="C25" s="39"/>
      <c r="D25" s="39"/>
      <c r="E25" s="39"/>
      <c r="F25" s="39"/>
      <c r="G25" s="39"/>
      <c r="H25" s="39"/>
    </row>
  </sheetData>
  <mergeCells count="4">
    <mergeCell ref="A20:A21"/>
    <mergeCell ref="A4:A9"/>
    <mergeCell ref="A10:A11"/>
    <mergeCell ref="A12:A19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3"/>
  <sheetViews>
    <sheetView workbookViewId="0">
      <selection activeCell="H7" sqref="H7"/>
    </sheetView>
  </sheetViews>
  <sheetFormatPr defaultRowHeight="15" x14ac:dyDescent="0.25"/>
  <cols>
    <col min="1" max="1" width="12.5703125" style="1" customWidth="1"/>
    <col min="2" max="2" width="20.85546875" style="1" customWidth="1"/>
    <col min="3" max="3" width="34.85546875" style="1" customWidth="1"/>
    <col min="4" max="4" width="13" style="1" customWidth="1"/>
    <col min="5" max="5" width="11.7109375" style="1" customWidth="1"/>
    <col min="6" max="6" width="9.7109375" style="1" customWidth="1"/>
    <col min="7" max="7" width="12.85546875" style="1" customWidth="1"/>
    <col min="8" max="8" width="14.85546875" style="1" customWidth="1"/>
    <col min="9" max="16384" width="9.140625" style="1"/>
  </cols>
  <sheetData>
    <row r="1" spans="1:23" ht="15.75" x14ac:dyDescent="0.25">
      <c r="A1" s="25" t="s">
        <v>0</v>
      </c>
      <c r="B1" s="47" t="s">
        <v>1</v>
      </c>
      <c r="C1" s="56" t="s">
        <v>132</v>
      </c>
      <c r="D1" s="26"/>
      <c r="E1" s="47" t="s">
        <v>2</v>
      </c>
      <c r="F1" s="26"/>
      <c r="G1" s="25" t="s">
        <v>3</v>
      </c>
      <c r="H1" s="47" t="s">
        <v>24</v>
      </c>
      <c r="I1" s="27"/>
    </row>
    <row r="2" spans="1:23" ht="15.75" x14ac:dyDescent="0.25">
      <c r="A2" s="26"/>
      <c r="B2" s="26"/>
      <c r="C2" s="26"/>
      <c r="D2" s="26"/>
      <c r="E2" s="26"/>
      <c r="F2" s="26"/>
      <c r="G2" s="26"/>
      <c r="H2" s="26"/>
      <c r="I2" s="27"/>
    </row>
    <row r="3" spans="1:23" ht="15.75" x14ac:dyDescent="0.25">
      <c r="A3" s="25" t="s">
        <v>5</v>
      </c>
      <c r="B3" s="25" t="s">
        <v>6</v>
      </c>
      <c r="C3" s="47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7" t="s">
        <v>12</v>
      </c>
      <c r="I3" s="27"/>
    </row>
    <row r="4" spans="1:23" ht="15.75" x14ac:dyDescent="0.25">
      <c r="A4" s="74" t="s">
        <v>13</v>
      </c>
      <c r="B4" s="25" t="s">
        <v>70</v>
      </c>
      <c r="C4" s="2" t="s">
        <v>71</v>
      </c>
      <c r="D4" s="4">
        <v>100</v>
      </c>
      <c r="E4" s="4">
        <v>1.03</v>
      </c>
      <c r="F4" s="4">
        <v>0.18</v>
      </c>
      <c r="G4" s="4">
        <v>3.46</v>
      </c>
      <c r="H4" s="3">
        <v>19.55</v>
      </c>
      <c r="I4" s="27"/>
    </row>
    <row r="5" spans="1:23" ht="31.5" x14ac:dyDescent="0.25">
      <c r="A5" s="75"/>
      <c r="B5" s="25">
        <v>213</v>
      </c>
      <c r="C5" s="2" t="s">
        <v>72</v>
      </c>
      <c r="D5" s="4">
        <v>180</v>
      </c>
      <c r="E5" s="4">
        <v>7.16</v>
      </c>
      <c r="F5" s="4">
        <v>5.57</v>
      </c>
      <c r="G5" s="4">
        <v>31.25</v>
      </c>
      <c r="H5" s="3">
        <v>203.73</v>
      </c>
      <c r="I5" s="27"/>
    </row>
    <row r="6" spans="1:23" ht="15.75" x14ac:dyDescent="0.25">
      <c r="A6" s="75"/>
      <c r="B6" s="25"/>
      <c r="C6" s="13" t="s">
        <v>31</v>
      </c>
      <c r="D6" s="42">
        <v>100</v>
      </c>
      <c r="E6" s="11">
        <v>21.45</v>
      </c>
      <c r="F6" s="11">
        <v>6.7</v>
      </c>
      <c r="G6" s="11">
        <v>12.24</v>
      </c>
      <c r="H6" s="12">
        <v>195.2</v>
      </c>
      <c r="I6" s="27"/>
    </row>
    <row r="7" spans="1:23" ht="15.75" x14ac:dyDescent="0.25">
      <c r="A7" s="75"/>
      <c r="B7" s="29" t="s">
        <v>124</v>
      </c>
      <c r="C7" s="19" t="s">
        <v>123</v>
      </c>
      <c r="D7" s="43">
        <v>200</v>
      </c>
      <c r="E7" s="20">
        <v>0.1</v>
      </c>
      <c r="F7" s="20">
        <v>0.04</v>
      </c>
      <c r="G7" s="20">
        <v>14.02</v>
      </c>
      <c r="H7" s="21">
        <v>56.8</v>
      </c>
      <c r="I7" s="27"/>
    </row>
    <row r="8" spans="1:23" ht="15.75" x14ac:dyDescent="0.25">
      <c r="A8" s="76"/>
      <c r="B8" s="29" t="s">
        <v>46</v>
      </c>
      <c r="C8" s="44" t="s">
        <v>20</v>
      </c>
      <c r="D8" s="45">
        <v>60</v>
      </c>
      <c r="E8" s="45">
        <v>4.29</v>
      </c>
      <c r="F8" s="45">
        <v>0.42</v>
      </c>
      <c r="G8" s="45">
        <v>26.86</v>
      </c>
      <c r="H8" s="45">
        <v>128.4</v>
      </c>
      <c r="I8" s="27"/>
    </row>
    <row r="9" spans="1:23" s="16" customFormat="1" ht="15.75" x14ac:dyDescent="0.25">
      <c r="A9" s="77"/>
      <c r="B9" s="25"/>
      <c r="C9" s="8" t="s">
        <v>15</v>
      </c>
      <c r="D9" s="32">
        <f>D4+D5+D6+D7+D8</f>
        <v>640</v>
      </c>
      <c r="E9" s="32">
        <f>E4+E5+E6+E7+E8</f>
        <v>34.03</v>
      </c>
      <c r="F9" s="32">
        <f>F4+F5+F6+F7+F8</f>
        <v>12.909999999999998</v>
      </c>
      <c r="G9" s="32">
        <f>G4+G5+G6+G7+G8</f>
        <v>87.83</v>
      </c>
      <c r="H9" s="46">
        <f>H4+H5+H6+H7+H8</f>
        <v>603.68000000000006</v>
      </c>
      <c r="I9" s="31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</row>
    <row r="10" spans="1:23" ht="15.75" x14ac:dyDescent="0.25">
      <c r="A10" s="77"/>
      <c r="B10" s="25"/>
      <c r="C10" s="8"/>
      <c r="D10" s="32"/>
      <c r="E10" s="32"/>
      <c r="F10" s="32"/>
      <c r="G10" s="32"/>
      <c r="H10" s="32"/>
      <c r="I10" s="27"/>
    </row>
    <row r="11" spans="1:23" ht="15.75" x14ac:dyDescent="0.25">
      <c r="A11" s="78" t="s">
        <v>30</v>
      </c>
      <c r="B11" s="25"/>
      <c r="C11" s="8" t="s">
        <v>7</v>
      </c>
      <c r="D11" s="32"/>
      <c r="E11" s="32"/>
      <c r="F11" s="32"/>
      <c r="G11" s="32"/>
      <c r="H11" s="32"/>
      <c r="I11" s="27"/>
    </row>
    <row r="12" spans="1:23" ht="31.5" x14ac:dyDescent="0.25">
      <c r="A12" s="78"/>
      <c r="B12" s="25" t="s">
        <v>68</v>
      </c>
      <c r="C12" s="9" t="s">
        <v>73</v>
      </c>
      <c r="D12" s="28">
        <v>100</v>
      </c>
      <c r="E12" s="28">
        <v>2.2999999999999998</v>
      </c>
      <c r="F12" s="28">
        <v>6.5</v>
      </c>
      <c r="G12" s="28">
        <v>9.6999999999999993</v>
      </c>
      <c r="H12" s="28">
        <v>111</v>
      </c>
      <c r="I12" s="27"/>
    </row>
    <row r="13" spans="1:23" ht="15.75" x14ac:dyDescent="0.25">
      <c r="A13" s="78"/>
      <c r="B13" s="25" t="s">
        <v>74</v>
      </c>
      <c r="C13" s="22" t="s">
        <v>44</v>
      </c>
      <c r="D13" s="28">
        <v>250</v>
      </c>
      <c r="E13" s="28">
        <v>2.2599999999999998</v>
      </c>
      <c r="F13" s="28">
        <v>5.32</v>
      </c>
      <c r="G13" s="28">
        <v>13.37</v>
      </c>
      <c r="H13" s="28">
        <v>110.45</v>
      </c>
      <c r="I13" s="27"/>
    </row>
    <row r="14" spans="1:23" ht="15.75" x14ac:dyDescent="0.25">
      <c r="A14" s="78"/>
      <c r="B14" s="25" t="s">
        <v>75</v>
      </c>
      <c r="C14" s="5" t="s">
        <v>42</v>
      </c>
      <c r="D14" s="4">
        <v>180</v>
      </c>
      <c r="E14" s="25">
        <v>5.31</v>
      </c>
      <c r="F14" s="25">
        <v>6.32</v>
      </c>
      <c r="G14" s="25">
        <v>36.6</v>
      </c>
      <c r="H14" s="25">
        <v>224.52</v>
      </c>
      <c r="I14" s="27"/>
    </row>
    <row r="15" spans="1:23" ht="15.75" x14ac:dyDescent="0.25">
      <c r="A15" s="78"/>
      <c r="B15" s="25"/>
      <c r="C15" s="5" t="s">
        <v>133</v>
      </c>
      <c r="D15" s="4">
        <v>100</v>
      </c>
      <c r="E15" s="25">
        <v>12</v>
      </c>
      <c r="F15" s="25">
        <v>8</v>
      </c>
      <c r="G15" s="25">
        <v>3</v>
      </c>
      <c r="H15" s="25">
        <v>130</v>
      </c>
      <c r="I15" s="27"/>
    </row>
    <row r="16" spans="1:23" ht="15.75" x14ac:dyDescent="0.25">
      <c r="A16" s="78"/>
      <c r="B16" s="25"/>
      <c r="C16" s="44" t="s">
        <v>39</v>
      </c>
      <c r="D16" s="45">
        <v>200</v>
      </c>
      <c r="E16" s="45">
        <v>0.27</v>
      </c>
      <c r="F16" s="45">
        <v>0.06</v>
      </c>
      <c r="G16" s="45">
        <v>7.16</v>
      </c>
      <c r="H16" s="45">
        <v>30.2</v>
      </c>
      <c r="I16" s="27"/>
    </row>
    <row r="17" spans="1:9" ht="15.75" x14ac:dyDescent="0.25">
      <c r="A17" s="78"/>
      <c r="B17" s="25" t="s">
        <v>46</v>
      </c>
      <c r="C17" s="44" t="s">
        <v>20</v>
      </c>
      <c r="D17" s="45">
        <v>60</v>
      </c>
      <c r="E17" s="45">
        <v>4.29</v>
      </c>
      <c r="F17" s="45">
        <v>0.42</v>
      </c>
      <c r="G17" s="45">
        <v>26.86</v>
      </c>
      <c r="H17" s="45">
        <v>128.4</v>
      </c>
      <c r="I17" s="27"/>
    </row>
    <row r="18" spans="1:9" ht="15.75" x14ac:dyDescent="0.25">
      <c r="A18" s="78"/>
      <c r="B18" s="25" t="s">
        <v>46</v>
      </c>
      <c r="C18" s="9" t="s">
        <v>19</v>
      </c>
      <c r="D18" s="4">
        <v>36</v>
      </c>
      <c r="E18" s="4">
        <v>2.23</v>
      </c>
      <c r="F18" s="4">
        <v>0.38</v>
      </c>
      <c r="G18" s="4">
        <v>12.97</v>
      </c>
      <c r="H18" s="4">
        <v>64.25</v>
      </c>
      <c r="I18" s="27"/>
    </row>
    <row r="19" spans="1:9" ht="15.75" x14ac:dyDescent="0.25">
      <c r="A19" s="72"/>
      <c r="B19" s="25"/>
      <c r="C19" s="8" t="s">
        <v>16</v>
      </c>
      <c r="D19" s="32">
        <f>D12+D13+D14+D15+D16+D17+D18</f>
        <v>926</v>
      </c>
      <c r="E19" s="32">
        <f>E12+E13+E14+E15+E16+E17+E18</f>
        <v>28.659999999999997</v>
      </c>
      <c r="F19" s="32">
        <f>F12+F13+F14+F15+F16+F17+F18</f>
        <v>27</v>
      </c>
      <c r="G19" s="32">
        <f>G12+G13+G14+G15+G16+G17+G18</f>
        <v>109.66</v>
      </c>
      <c r="H19" s="32">
        <f>H12+H13+H14+H15+H16+H17+H18</f>
        <v>798.82</v>
      </c>
      <c r="I19" s="27"/>
    </row>
    <row r="20" spans="1:9" ht="15.75" x14ac:dyDescent="0.25">
      <c r="A20" s="73"/>
      <c r="B20" s="34"/>
      <c r="C20" s="8" t="s">
        <v>17</v>
      </c>
      <c r="D20" s="32">
        <f>D9+D19</f>
        <v>1566</v>
      </c>
      <c r="E20" s="32">
        <f>E9+E19</f>
        <v>62.69</v>
      </c>
      <c r="F20" s="32">
        <f>F9+F19</f>
        <v>39.909999999999997</v>
      </c>
      <c r="G20" s="32">
        <f>G9+G19</f>
        <v>197.49</v>
      </c>
      <c r="H20" s="46">
        <f>H9+H19</f>
        <v>1402.5</v>
      </c>
      <c r="I20" s="27"/>
    </row>
    <row r="21" spans="1:9" ht="15.75" x14ac:dyDescent="0.25">
      <c r="A21" s="27"/>
      <c r="B21" s="27"/>
      <c r="C21" s="27"/>
      <c r="D21" s="27"/>
      <c r="E21" s="27"/>
      <c r="F21" s="27"/>
      <c r="G21" s="27"/>
      <c r="H21" s="27"/>
      <c r="I21" s="27"/>
    </row>
    <row r="22" spans="1:9" ht="15.75" x14ac:dyDescent="0.25">
      <c r="A22" s="27"/>
      <c r="B22" s="27"/>
      <c r="C22" s="27"/>
      <c r="D22" s="27"/>
      <c r="E22" s="27"/>
      <c r="F22" s="27"/>
      <c r="G22" s="27"/>
      <c r="H22" s="27"/>
      <c r="I22" s="27"/>
    </row>
    <row r="23" spans="1:9" ht="15.75" x14ac:dyDescent="0.25">
      <c r="A23" s="27"/>
      <c r="B23" s="27"/>
      <c r="C23" s="27"/>
      <c r="D23" s="27"/>
      <c r="E23" s="27"/>
      <c r="F23" s="27"/>
      <c r="G23" s="27"/>
      <c r="H23" s="27"/>
      <c r="I23" s="27"/>
    </row>
  </sheetData>
  <mergeCells count="4">
    <mergeCell ref="A19:A20"/>
    <mergeCell ref="A4:A8"/>
    <mergeCell ref="A9:A10"/>
    <mergeCell ref="A11:A18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"/>
  <sheetViews>
    <sheetView workbookViewId="0">
      <selection activeCell="C1" sqref="C1"/>
    </sheetView>
  </sheetViews>
  <sheetFormatPr defaultRowHeight="15" x14ac:dyDescent="0.25"/>
  <cols>
    <col min="1" max="1" width="13.140625" style="1" customWidth="1"/>
    <col min="2" max="2" width="17.85546875" style="1" customWidth="1"/>
    <col min="3" max="3" width="36.85546875" style="1" customWidth="1"/>
    <col min="4" max="4" width="12.5703125" style="1" customWidth="1"/>
    <col min="5" max="6" width="10.42578125" style="1" customWidth="1"/>
    <col min="7" max="7" width="13" style="1" customWidth="1"/>
    <col min="8" max="8" width="15.140625" style="1" customWidth="1"/>
    <col min="9" max="16384" width="9.140625" style="1"/>
  </cols>
  <sheetData>
    <row r="1" spans="1:23" ht="15.75" x14ac:dyDescent="0.25">
      <c r="A1" s="53" t="s">
        <v>0</v>
      </c>
      <c r="B1" s="47" t="s">
        <v>1</v>
      </c>
      <c r="C1" s="57" t="s">
        <v>130</v>
      </c>
      <c r="D1" s="26"/>
      <c r="E1" s="47" t="s">
        <v>2</v>
      </c>
      <c r="F1" s="26"/>
      <c r="G1" s="53" t="s">
        <v>3</v>
      </c>
      <c r="H1" s="47" t="s">
        <v>25</v>
      </c>
    </row>
    <row r="2" spans="1:23" ht="15.75" x14ac:dyDescent="0.25">
      <c r="A2" s="26"/>
      <c r="B2" s="26"/>
      <c r="C2" s="26"/>
      <c r="D2" s="26"/>
      <c r="E2" s="26"/>
      <c r="F2" s="26"/>
      <c r="G2" s="26"/>
      <c r="H2" s="26"/>
    </row>
    <row r="3" spans="1:23" ht="15.75" x14ac:dyDescent="0.25">
      <c r="A3" s="53" t="s">
        <v>5</v>
      </c>
      <c r="B3" s="53" t="s">
        <v>6</v>
      </c>
      <c r="C3" s="47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7" t="s">
        <v>12</v>
      </c>
    </row>
    <row r="4" spans="1:23" ht="31.5" x14ac:dyDescent="0.25">
      <c r="A4" s="74" t="s">
        <v>13</v>
      </c>
      <c r="B4" s="53" t="s">
        <v>68</v>
      </c>
      <c r="C4" s="2" t="s">
        <v>76</v>
      </c>
      <c r="D4" s="4">
        <v>100</v>
      </c>
      <c r="E4" s="4">
        <v>2.8</v>
      </c>
      <c r="F4" s="4">
        <v>6.1</v>
      </c>
      <c r="G4" s="4">
        <v>10.3</v>
      </c>
      <c r="H4" s="3">
        <v>115.5</v>
      </c>
    </row>
    <row r="5" spans="1:23" ht="15.75" x14ac:dyDescent="0.25">
      <c r="A5" s="84"/>
      <c r="B5" s="53" t="s">
        <v>77</v>
      </c>
      <c r="C5" s="2" t="s">
        <v>78</v>
      </c>
      <c r="D5" s="4">
        <v>250</v>
      </c>
      <c r="E5" s="4">
        <v>31.01</v>
      </c>
      <c r="F5" s="4">
        <v>7.78</v>
      </c>
      <c r="G5" s="4">
        <v>21.98</v>
      </c>
      <c r="H5" s="3">
        <v>282.10000000000002</v>
      </c>
    </row>
    <row r="6" spans="1:23" ht="15.75" x14ac:dyDescent="0.25">
      <c r="A6" s="84"/>
      <c r="B6" s="53"/>
      <c r="C6" s="13" t="s">
        <v>41</v>
      </c>
      <c r="D6" s="42">
        <v>200</v>
      </c>
      <c r="E6" s="11">
        <v>0.7</v>
      </c>
      <c r="F6" s="11">
        <v>0.27</v>
      </c>
      <c r="G6" s="11">
        <v>18.75</v>
      </c>
      <c r="H6" s="12">
        <v>80.2</v>
      </c>
    </row>
    <row r="7" spans="1:23" ht="15.75" x14ac:dyDescent="0.25">
      <c r="A7" s="84"/>
      <c r="B7" s="50" t="s">
        <v>46</v>
      </c>
      <c r="C7" s="19" t="s">
        <v>20</v>
      </c>
      <c r="D7" s="43">
        <v>60</v>
      </c>
      <c r="E7" s="20">
        <v>4.29</v>
      </c>
      <c r="F7" s="20">
        <v>0.42</v>
      </c>
      <c r="G7" s="20">
        <v>26.86</v>
      </c>
      <c r="H7" s="21">
        <v>128.4</v>
      </c>
    </row>
    <row r="8" spans="1:23" ht="15.75" x14ac:dyDescent="0.25">
      <c r="A8" s="85"/>
      <c r="B8" s="50"/>
      <c r="C8" s="44" t="s">
        <v>125</v>
      </c>
      <c r="D8" s="45">
        <v>100</v>
      </c>
      <c r="E8" s="45">
        <v>0.6</v>
      </c>
      <c r="F8" s="45">
        <v>0.6</v>
      </c>
      <c r="G8" s="45">
        <v>14.7</v>
      </c>
      <c r="H8" s="45">
        <v>66.599999999999994</v>
      </c>
    </row>
    <row r="9" spans="1:23" s="16" customFormat="1" ht="15.75" x14ac:dyDescent="0.25">
      <c r="A9" s="50"/>
      <c r="B9" s="53"/>
      <c r="C9" s="8" t="s">
        <v>15</v>
      </c>
      <c r="D9" s="32">
        <f>D4+D5+D6+D7+D8</f>
        <v>710</v>
      </c>
      <c r="E9" s="32">
        <f>E4+E5+E6+E7+E8</f>
        <v>39.400000000000006</v>
      </c>
      <c r="F9" s="32">
        <f>F4+F5+F6+F7+F8</f>
        <v>15.169999999999998</v>
      </c>
      <c r="G9" s="32">
        <f>G4+G5+G6+G7+G8</f>
        <v>92.59</v>
      </c>
      <c r="H9" s="46">
        <f>H4+H5+H6+H7+H8</f>
        <v>672.80000000000007</v>
      </c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</row>
    <row r="10" spans="1:23" ht="15.75" x14ac:dyDescent="0.25">
      <c r="A10" s="52"/>
      <c r="B10" s="53"/>
      <c r="C10" s="8"/>
      <c r="D10" s="32"/>
      <c r="E10" s="32"/>
      <c r="F10" s="32"/>
      <c r="G10" s="32"/>
      <c r="H10" s="32"/>
    </row>
    <row r="11" spans="1:23" ht="15.75" x14ac:dyDescent="0.25">
      <c r="A11" s="74" t="s">
        <v>30</v>
      </c>
      <c r="B11" s="53"/>
      <c r="C11" s="8" t="s">
        <v>7</v>
      </c>
      <c r="D11" s="32"/>
      <c r="E11" s="32"/>
      <c r="F11" s="32"/>
      <c r="G11" s="32"/>
      <c r="H11" s="32"/>
    </row>
    <row r="12" spans="1:23" ht="15.75" x14ac:dyDescent="0.25">
      <c r="A12" s="86"/>
      <c r="B12" s="53" t="s">
        <v>79</v>
      </c>
      <c r="C12" s="9" t="s">
        <v>80</v>
      </c>
      <c r="D12" s="28">
        <v>120</v>
      </c>
      <c r="E12" s="28">
        <v>1.61</v>
      </c>
      <c r="F12" s="28">
        <v>5.37</v>
      </c>
      <c r="G12" s="28">
        <v>9.1300000000000008</v>
      </c>
      <c r="H12" s="28">
        <v>91.27</v>
      </c>
    </row>
    <row r="13" spans="1:23" ht="31.5" x14ac:dyDescent="0.25">
      <c r="A13" s="86"/>
      <c r="B13" s="53">
        <v>204</v>
      </c>
      <c r="C13" s="2" t="s">
        <v>40</v>
      </c>
      <c r="D13" s="4">
        <v>300</v>
      </c>
      <c r="E13" s="4">
        <v>4.99</v>
      </c>
      <c r="F13" s="4">
        <v>4.24</v>
      </c>
      <c r="G13" s="4">
        <v>28.8</v>
      </c>
      <c r="H13" s="3">
        <v>173.31</v>
      </c>
    </row>
    <row r="14" spans="1:23" ht="15.75" x14ac:dyDescent="0.25">
      <c r="A14" s="86"/>
      <c r="B14" s="53" t="s">
        <v>50</v>
      </c>
      <c r="C14" s="2" t="s">
        <v>51</v>
      </c>
      <c r="D14" s="4">
        <v>200</v>
      </c>
      <c r="E14" s="4">
        <v>4.6100000000000003</v>
      </c>
      <c r="F14" s="4">
        <v>6.39</v>
      </c>
      <c r="G14" s="4">
        <v>46.62</v>
      </c>
      <c r="H14" s="3">
        <v>262.45</v>
      </c>
    </row>
    <row r="15" spans="1:23" ht="31.5" x14ac:dyDescent="0.25">
      <c r="A15" s="86"/>
      <c r="B15" s="53" t="s">
        <v>68</v>
      </c>
      <c r="C15" s="13" t="s">
        <v>81</v>
      </c>
      <c r="D15" s="42">
        <v>100</v>
      </c>
      <c r="E15" s="11">
        <v>12</v>
      </c>
      <c r="F15" s="11">
        <v>8</v>
      </c>
      <c r="G15" s="11">
        <v>3</v>
      </c>
      <c r="H15" s="12">
        <v>130</v>
      </c>
    </row>
    <row r="16" spans="1:23" ht="15.75" x14ac:dyDescent="0.25">
      <c r="A16" s="86"/>
      <c r="B16" s="53">
        <v>868</v>
      </c>
      <c r="C16" s="5" t="s">
        <v>38</v>
      </c>
      <c r="D16" s="4">
        <v>200</v>
      </c>
      <c r="E16" s="4">
        <v>0.04</v>
      </c>
      <c r="F16" s="4">
        <v>0</v>
      </c>
      <c r="G16" s="4">
        <v>24.76</v>
      </c>
      <c r="H16" s="4">
        <v>94.2</v>
      </c>
    </row>
    <row r="17" spans="1:8" ht="15.75" x14ac:dyDescent="0.25">
      <c r="A17" s="51"/>
      <c r="B17" s="53" t="s">
        <v>46</v>
      </c>
      <c r="C17" s="44" t="s">
        <v>20</v>
      </c>
      <c r="D17" s="45">
        <v>60</v>
      </c>
      <c r="E17" s="45">
        <v>4.29</v>
      </c>
      <c r="F17" s="45">
        <v>0.42</v>
      </c>
      <c r="G17" s="45">
        <v>26.86</v>
      </c>
      <c r="H17" s="45">
        <v>128.4</v>
      </c>
    </row>
    <row r="18" spans="1:8" ht="15.75" x14ac:dyDescent="0.25">
      <c r="A18" s="52"/>
      <c r="B18" s="53" t="s">
        <v>46</v>
      </c>
      <c r="C18" s="9" t="s">
        <v>19</v>
      </c>
      <c r="D18" s="4">
        <v>36</v>
      </c>
      <c r="E18" s="4">
        <v>2.23</v>
      </c>
      <c r="F18" s="4">
        <v>0.38</v>
      </c>
      <c r="G18" s="4">
        <v>12.97</v>
      </c>
      <c r="H18" s="4">
        <v>64.25</v>
      </c>
    </row>
    <row r="19" spans="1:8" ht="15.75" x14ac:dyDescent="0.25">
      <c r="A19" s="54"/>
      <c r="B19" s="53"/>
      <c r="C19" s="8" t="s">
        <v>16</v>
      </c>
      <c r="D19" s="32">
        <f>D12+D13+D14+D15+D16+D17+D18</f>
        <v>1016</v>
      </c>
      <c r="E19" s="32">
        <f>E12+E13+E14+E15+E16+E17+E18</f>
        <v>29.77</v>
      </c>
      <c r="F19" s="32">
        <f>F12+F13+F14+F15+F16+F17+F18</f>
        <v>24.8</v>
      </c>
      <c r="G19" s="32">
        <f>G12+G13+G14+G15+G16+G17+G18</f>
        <v>152.14000000000001</v>
      </c>
      <c r="H19" s="46">
        <f>H12+H13+H14+H15+H16+H17+H18</f>
        <v>943.88</v>
      </c>
    </row>
    <row r="20" spans="1:8" ht="15.75" x14ac:dyDescent="0.25">
      <c r="A20" s="55"/>
      <c r="B20" s="45"/>
      <c r="C20" s="8" t="s">
        <v>17</v>
      </c>
      <c r="D20" s="32">
        <f>D9+D19</f>
        <v>1726</v>
      </c>
      <c r="E20" s="32">
        <f>E9+E19</f>
        <v>69.17</v>
      </c>
      <c r="F20" s="32">
        <f>F9+F19</f>
        <v>39.97</v>
      </c>
      <c r="G20" s="32">
        <f>G9+G19</f>
        <v>244.73000000000002</v>
      </c>
      <c r="H20" s="46">
        <f>H9+H19</f>
        <v>1616.68</v>
      </c>
    </row>
    <row r="21" spans="1:8" ht="15.75" x14ac:dyDescent="0.25">
      <c r="A21" s="39"/>
      <c r="B21" s="39"/>
      <c r="C21" s="39"/>
      <c r="D21" s="39"/>
      <c r="E21" s="39"/>
      <c r="F21" s="39"/>
      <c r="G21" s="39"/>
      <c r="H21" s="39"/>
    </row>
    <row r="22" spans="1:8" ht="15.75" x14ac:dyDescent="0.25">
      <c r="A22" s="39"/>
      <c r="B22" s="39"/>
      <c r="C22" s="39"/>
      <c r="D22" s="39"/>
      <c r="E22" s="39"/>
      <c r="F22" s="39"/>
      <c r="G22" s="39"/>
      <c r="H22" s="39"/>
    </row>
  </sheetData>
  <mergeCells count="2">
    <mergeCell ref="A4:A8"/>
    <mergeCell ref="A11:A16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"/>
  <sheetViews>
    <sheetView workbookViewId="0">
      <selection activeCell="C10" sqref="C10"/>
    </sheetView>
  </sheetViews>
  <sheetFormatPr defaultRowHeight="15" x14ac:dyDescent="0.25"/>
  <cols>
    <col min="1" max="1" width="13.140625" style="1" customWidth="1"/>
    <col min="2" max="2" width="22.7109375" style="1" customWidth="1"/>
    <col min="3" max="3" width="27.5703125" style="1" customWidth="1"/>
    <col min="4" max="4" width="10.42578125" style="1" customWidth="1"/>
    <col min="5" max="6" width="9.140625" style="1"/>
    <col min="7" max="7" width="11.42578125" style="1" customWidth="1"/>
    <col min="8" max="8" width="15.28515625" style="1" customWidth="1"/>
    <col min="9" max="16384" width="9.140625" style="1"/>
  </cols>
  <sheetData>
    <row r="1" spans="1:23" ht="15.75" x14ac:dyDescent="0.25">
      <c r="A1" s="25" t="s">
        <v>0</v>
      </c>
      <c r="B1" s="47" t="s">
        <v>1</v>
      </c>
      <c r="C1" s="56" t="s">
        <v>134</v>
      </c>
      <c r="D1" s="26"/>
      <c r="E1" s="47" t="s">
        <v>26</v>
      </c>
      <c r="F1" s="26"/>
      <c r="G1" s="25" t="s">
        <v>3</v>
      </c>
      <c r="H1" s="47" t="s">
        <v>4</v>
      </c>
    </row>
    <row r="2" spans="1:23" ht="15.75" x14ac:dyDescent="0.25">
      <c r="A2" s="26"/>
      <c r="B2" s="26"/>
      <c r="C2" s="26"/>
      <c r="D2" s="26"/>
      <c r="E2" s="26"/>
      <c r="F2" s="26"/>
      <c r="G2" s="26"/>
      <c r="H2" s="26"/>
    </row>
    <row r="3" spans="1:23" ht="15.75" x14ac:dyDescent="0.25">
      <c r="A3" s="25" t="s">
        <v>5</v>
      </c>
      <c r="B3" s="25" t="s">
        <v>6</v>
      </c>
      <c r="C3" s="47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7" t="s">
        <v>12</v>
      </c>
    </row>
    <row r="4" spans="1:23" ht="31.5" x14ac:dyDescent="0.25">
      <c r="A4" s="74" t="s">
        <v>13</v>
      </c>
      <c r="B4" s="25">
        <v>114</v>
      </c>
      <c r="C4" s="9" t="s">
        <v>82</v>
      </c>
      <c r="D4" s="4">
        <v>250</v>
      </c>
      <c r="E4" s="4">
        <v>6.22</v>
      </c>
      <c r="F4" s="4">
        <v>7.26</v>
      </c>
      <c r="G4" s="4">
        <v>37.51</v>
      </c>
      <c r="H4" s="4">
        <v>240.21</v>
      </c>
    </row>
    <row r="5" spans="1:23" ht="15.75" x14ac:dyDescent="0.25">
      <c r="A5" s="75"/>
      <c r="B5" s="25" t="s">
        <v>83</v>
      </c>
      <c r="C5" s="9" t="s">
        <v>84</v>
      </c>
      <c r="D5" s="4">
        <v>40</v>
      </c>
      <c r="E5" s="4">
        <v>8.7200000000000006</v>
      </c>
      <c r="F5" s="4">
        <v>10.38</v>
      </c>
      <c r="G5" s="4">
        <v>0</v>
      </c>
      <c r="H5" s="3">
        <v>128.35</v>
      </c>
    </row>
    <row r="6" spans="1:23" ht="15.75" x14ac:dyDescent="0.25">
      <c r="A6" s="75"/>
      <c r="B6" s="25" t="s">
        <v>85</v>
      </c>
      <c r="C6" s="9" t="s">
        <v>86</v>
      </c>
      <c r="D6" s="4">
        <v>20</v>
      </c>
      <c r="E6" s="4">
        <v>2.39</v>
      </c>
      <c r="F6" s="4">
        <v>2.02</v>
      </c>
      <c r="G6" s="4">
        <v>0.13</v>
      </c>
      <c r="H6" s="4">
        <v>28.28</v>
      </c>
    </row>
    <row r="7" spans="1:23" ht="15.75" x14ac:dyDescent="0.25">
      <c r="A7" s="75"/>
      <c r="B7" s="29"/>
      <c r="C7" s="60" t="s">
        <v>135</v>
      </c>
      <c r="D7" s="45">
        <v>200</v>
      </c>
      <c r="E7" s="45">
        <v>2.78</v>
      </c>
      <c r="F7" s="45">
        <v>1.98</v>
      </c>
      <c r="G7" s="45">
        <v>9.44</v>
      </c>
      <c r="H7" s="45">
        <v>66.7</v>
      </c>
    </row>
    <row r="8" spans="1:23" ht="15.75" x14ac:dyDescent="0.25">
      <c r="A8" s="76"/>
      <c r="B8" s="29" t="s">
        <v>46</v>
      </c>
      <c r="C8" s="9" t="s">
        <v>47</v>
      </c>
      <c r="D8" s="4">
        <v>40</v>
      </c>
      <c r="E8" s="4">
        <v>3.01</v>
      </c>
      <c r="F8" s="4">
        <v>0.35</v>
      </c>
      <c r="G8" s="4">
        <v>17.87</v>
      </c>
      <c r="H8" s="3">
        <v>86.69</v>
      </c>
    </row>
    <row r="9" spans="1:23" s="16" customFormat="1" ht="15.75" x14ac:dyDescent="0.25">
      <c r="A9" s="81"/>
      <c r="B9" s="45"/>
      <c r="C9" s="44"/>
      <c r="D9" s="45"/>
      <c r="E9" s="45"/>
      <c r="F9" s="45"/>
      <c r="G9" s="45"/>
      <c r="H9" s="45"/>
      <c r="I9" s="1"/>
      <c r="J9" s="1"/>
      <c r="K9" s="1"/>
      <c r="L9" s="1"/>
      <c r="M9" s="1"/>
      <c r="N9" s="1"/>
      <c r="O9" s="15"/>
      <c r="P9" s="15"/>
      <c r="Q9" s="15"/>
      <c r="R9" s="15"/>
      <c r="S9" s="15"/>
      <c r="T9" s="15"/>
      <c r="U9" s="15"/>
      <c r="V9" s="15"/>
      <c r="W9" s="15"/>
    </row>
    <row r="10" spans="1:23" ht="15.75" x14ac:dyDescent="0.25">
      <c r="A10" s="82"/>
      <c r="B10" s="29"/>
      <c r="C10" s="8" t="s">
        <v>15</v>
      </c>
      <c r="D10" s="32">
        <f>SUM(D4:D9)</f>
        <v>550</v>
      </c>
      <c r="E10" s="32">
        <f>SUM(E4:E9)</f>
        <v>23.120000000000005</v>
      </c>
      <c r="F10" s="32">
        <f>SUM(F4:F9)</f>
        <v>21.990000000000002</v>
      </c>
      <c r="G10" s="32">
        <f>SUM(G4:G9)</f>
        <v>64.95</v>
      </c>
      <c r="H10" s="46">
        <f>H4+H5+H6+H7+H8</f>
        <v>550.23</v>
      </c>
    </row>
    <row r="11" spans="1:23" ht="15.75" x14ac:dyDescent="0.25">
      <c r="A11" s="74" t="s">
        <v>30</v>
      </c>
      <c r="B11" s="25"/>
      <c r="C11" s="8" t="s">
        <v>7</v>
      </c>
      <c r="D11" s="32"/>
      <c r="E11" s="32"/>
      <c r="F11" s="32"/>
      <c r="G11" s="32"/>
      <c r="H11" s="32"/>
    </row>
    <row r="12" spans="1:23" ht="15.75" x14ac:dyDescent="0.25">
      <c r="A12" s="75"/>
      <c r="B12" s="25">
        <v>24</v>
      </c>
      <c r="C12" s="5" t="s">
        <v>87</v>
      </c>
      <c r="D12" s="4">
        <v>100</v>
      </c>
      <c r="E12" s="4">
        <v>3.28</v>
      </c>
      <c r="F12" s="4">
        <v>10.49</v>
      </c>
      <c r="G12" s="4">
        <v>8.0399999999999991</v>
      </c>
      <c r="H12" s="3">
        <v>139.69999999999999</v>
      </c>
    </row>
    <row r="13" spans="1:23" ht="32.25" customHeight="1" x14ac:dyDescent="0.25">
      <c r="A13" s="75"/>
      <c r="B13" s="25" t="s">
        <v>88</v>
      </c>
      <c r="C13" s="13" t="s">
        <v>89</v>
      </c>
      <c r="D13" s="11">
        <v>250</v>
      </c>
      <c r="E13" s="42">
        <v>7.38</v>
      </c>
      <c r="F13" s="42">
        <v>8.44</v>
      </c>
      <c r="G13" s="42">
        <v>15.68</v>
      </c>
      <c r="H13" s="42">
        <v>168.2</v>
      </c>
    </row>
    <row r="14" spans="1:23" ht="15.75" x14ac:dyDescent="0.25">
      <c r="A14" s="75"/>
      <c r="B14" s="25" t="s">
        <v>90</v>
      </c>
      <c r="C14" s="5" t="s">
        <v>21</v>
      </c>
      <c r="D14" s="4">
        <v>180</v>
      </c>
      <c r="E14" s="25">
        <v>6.39</v>
      </c>
      <c r="F14" s="25">
        <v>5.91</v>
      </c>
      <c r="G14" s="25">
        <v>39.36</v>
      </c>
      <c r="H14" s="25">
        <v>236.15</v>
      </c>
    </row>
    <row r="15" spans="1:23" ht="15.75" x14ac:dyDescent="0.25">
      <c r="A15" s="75"/>
      <c r="B15" s="25" t="s">
        <v>91</v>
      </c>
      <c r="C15" s="5" t="s">
        <v>92</v>
      </c>
      <c r="D15" s="4">
        <v>100</v>
      </c>
      <c r="E15" s="25">
        <v>18.25</v>
      </c>
      <c r="F15" s="25">
        <v>17.399999999999999</v>
      </c>
      <c r="G15" s="25">
        <v>16.43</v>
      </c>
      <c r="H15" s="25">
        <v>295.23</v>
      </c>
    </row>
    <row r="16" spans="1:23" ht="15.75" x14ac:dyDescent="0.25">
      <c r="A16" s="75"/>
      <c r="B16" s="25">
        <v>943</v>
      </c>
      <c r="C16" s="13" t="s">
        <v>14</v>
      </c>
      <c r="D16" s="42">
        <v>200</v>
      </c>
      <c r="E16" s="11">
        <v>0.2</v>
      </c>
      <c r="F16" s="11">
        <v>0</v>
      </c>
      <c r="G16" s="11">
        <v>14</v>
      </c>
      <c r="H16" s="12">
        <v>28</v>
      </c>
    </row>
    <row r="17" spans="1:8" ht="15.75" x14ac:dyDescent="0.25">
      <c r="A17" s="75"/>
      <c r="B17" s="25" t="s">
        <v>46</v>
      </c>
      <c r="C17" s="9" t="s">
        <v>20</v>
      </c>
      <c r="D17" s="4">
        <v>30</v>
      </c>
      <c r="E17" s="4">
        <v>2.14</v>
      </c>
      <c r="F17" s="4">
        <v>0.21</v>
      </c>
      <c r="G17" s="4">
        <v>13.43</v>
      </c>
      <c r="H17" s="4">
        <v>64.2</v>
      </c>
    </row>
    <row r="18" spans="1:8" ht="15.75" x14ac:dyDescent="0.25">
      <c r="A18" s="76"/>
      <c r="B18" s="25" t="s">
        <v>46</v>
      </c>
      <c r="C18" s="9" t="s">
        <v>19</v>
      </c>
      <c r="D18" s="4">
        <v>24</v>
      </c>
      <c r="E18" s="4">
        <v>1.49</v>
      </c>
      <c r="F18" s="4">
        <v>0.25</v>
      </c>
      <c r="G18" s="4">
        <v>8.65</v>
      </c>
      <c r="H18" s="4">
        <v>42.83</v>
      </c>
    </row>
    <row r="19" spans="1:8" ht="15.75" x14ac:dyDescent="0.25">
      <c r="A19" s="79"/>
      <c r="B19" s="25"/>
      <c r="C19" s="8" t="s">
        <v>16</v>
      </c>
      <c r="D19" s="32">
        <f>SUM(D12:D18)</f>
        <v>884</v>
      </c>
      <c r="E19" s="32">
        <f>SUM(E12:E18)</f>
        <v>39.130000000000003</v>
      </c>
      <c r="F19" s="32">
        <f>SUM(F12:F18)</f>
        <v>42.699999999999996</v>
      </c>
      <c r="G19" s="32">
        <f>SUM(G12:G18)</f>
        <v>115.59</v>
      </c>
      <c r="H19" s="32">
        <f>SUM(H12:H18)</f>
        <v>974.31000000000006</v>
      </c>
    </row>
    <row r="20" spans="1:8" ht="15.75" x14ac:dyDescent="0.25">
      <c r="A20" s="80"/>
      <c r="B20" s="25"/>
      <c r="C20" s="8" t="s">
        <v>17</v>
      </c>
      <c r="D20" s="32">
        <f>D10+D19</f>
        <v>1434</v>
      </c>
      <c r="E20" s="32">
        <f>E19+E10</f>
        <v>62.250000000000007</v>
      </c>
      <c r="F20" s="32">
        <f>F19+F10</f>
        <v>64.69</v>
      </c>
      <c r="G20" s="32">
        <f>G10+G19</f>
        <v>180.54000000000002</v>
      </c>
      <c r="H20" s="46">
        <f>H10+H19</f>
        <v>1524.54</v>
      </c>
    </row>
    <row r="21" spans="1:8" ht="15.75" x14ac:dyDescent="0.25">
      <c r="A21" s="39"/>
      <c r="B21" s="39"/>
      <c r="C21" s="39"/>
      <c r="D21" s="39"/>
      <c r="E21" s="39"/>
      <c r="F21" s="39"/>
      <c r="G21" s="41"/>
      <c r="H21" s="39"/>
    </row>
    <row r="22" spans="1:8" ht="15.75" x14ac:dyDescent="0.25">
      <c r="A22" s="39"/>
      <c r="B22" s="39"/>
      <c r="C22" s="39"/>
      <c r="D22" s="39"/>
      <c r="E22" s="39"/>
      <c r="F22" s="39"/>
      <c r="G22" s="39"/>
      <c r="H22" s="39"/>
    </row>
  </sheetData>
  <mergeCells count="4">
    <mergeCell ref="A19:A20"/>
    <mergeCell ref="A4:A8"/>
    <mergeCell ref="A9:A10"/>
    <mergeCell ref="A11:A18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"/>
  <sheetViews>
    <sheetView workbookViewId="0">
      <selection activeCell="H15" sqref="H15"/>
    </sheetView>
  </sheetViews>
  <sheetFormatPr defaultRowHeight="15" x14ac:dyDescent="0.25"/>
  <cols>
    <col min="1" max="1" width="13.140625" style="1" customWidth="1"/>
    <col min="2" max="2" width="22.7109375" style="1" customWidth="1"/>
    <col min="3" max="3" width="27.5703125" style="1" customWidth="1"/>
    <col min="4" max="4" width="10.42578125" style="1" customWidth="1"/>
    <col min="5" max="6" width="9.140625" style="1"/>
    <col min="7" max="7" width="11.42578125" style="1" customWidth="1"/>
    <col min="8" max="8" width="15.28515625" style="1" customWidth="1"/>
    <col min="9" max="16384" width="9.140625" style="1"/>
  </cols>
  <sheetData>
    <row r="1" spans="1:23" ht="15.75" x14ac:dyDescent="0.25">
      <c r="A1" s="63" t="s">
        <v>0</v>
      </c>
      <c r="B1" s="47" t="s">
        <v>1</v>
      </c>
      <c r="C1" s="56" t="s">
        <v>136</v>
      </c>
      <c r="D1" s="26"/>
      <c r="E1" s="47" t="s">
        <v>26</v>
      </c>
      <c r="F1" s="26"/>
      <c r="G1" s="63" t="s">
        <v>3</v>
      </c>
      <c r="H1" s="47" t="s">
        <v>22</v>
      </c>
    </row>
    <row r="2" spans="1:23" ht="15.75" x14ac:dyDescent="0.25">
      <c r="A2" s="26"/>
      <c r="B2" s="26"/>
      <c r="C2" s="26"/>
      <c r="D2" s="26"/>
      <c r="E2" s="26"/>
      <c r="F2" s="26"/>
      <c r="G2" s="26"/>
      <c r="H2" s="26"/>
    </row>
    <row r="3" spans="1:23" ht="15.75" x14ac:dyDescent="0.25">
      <c r="A3" s="63" t="s">
        <v>5</v>
      </c>
      <c r="B3" s="63" t="s">
        <v>6</v>
      </c>
      <c r="C3" s="47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7" t="s">
        <v>12</v>
      </c>
    </row>
    <row r="4" spans="1:23" ht="15.75" x14ac:dyDescent="0.25">
      <c r="A4" s="74" t="s">
        <v>13</v>
      </c>
      <c r="B4" s="63" t="s">
        <v>68</v>
      </c>
      <c r="C4" s="9" t="s">
        <v>93</v>
      </c>
      <c r="D4" s="4">
        <v>100</v>
      </c>
      <c r="E4" s="4">
        <v>2.1</v>
      </c>
      <c r="F4" s="4">
        <v>6.3</v>
      </c>
      <c r="G4" s="4">
        <v>9.8000000000000007</v>
      </c>
      <c r="H4" s="4">
        <v>108.7</v>
      </c>
    </row>
    <row r="5" spans="1:23" ht="15.75" x14ac:dyDescent="0.25">
      <c r="A5" s="75"/>
      <c r="B5" s="63" t="s">
        <v>94</v>
      </c>
      <c r="C5" s="9" t="s">
        <v>95</v>
      </c>
      <c r="D5" s="4">
        <v>250</v>
      </c>
      <c r="E5" s="4">
        <v>26.21</v>
      </c>
      <c r="F5" s="4">
        <v>8.8000000000000007</v>
      </c>
      <c r="G5" s="4">
        <v>21.9</v>
      </c>
      <c r="H5" s="3">
        <v>271.60000000000002</v>
      </c>
    </row>
    <row r="6" spans="1:23" ht="15.75" x14ac:dyDescent="0.25">
      <c r="A6" s="75"/>
      <c r="B6" s="63" t="s">
        <v>46</v>
      </c>
      <c r="C6" s="9" t="s">
        <v>14</v>
      </c>
      <c r="D6" s="4">
        <v>200</v>
      </c>
      <c r="E6" s="4">
        <v>1</v>
      </c>
      <c r="F6" s="4">
        <v>0</v>
      </c>
      <c r="G6" s="4">
        <v>25.4</v>
      </c>
      <c r="H6" s="4">
        <v>105.6</v>
      </c>
    </row>
    <row r="7" spans="1:23" ht="15.75" x14ac:dyDescent="0.25">
      <c r="A7" s="75"/>
      <c r="B7" s="62" t="s">
        <v>46</v>
      </c>
      <c r="C7" s="60" t="s">
        <v>20</v>
      </c>
      <c r="D7" s="45">
        <v>60</v>
      </c>
      <c r="E7" s="45">
        <v>4.29</v>
      </c>
      <c r="F7" s="45">
        <v>0.42</v>
      </c>
      <c r="G7" s="45">
        <v>26.86</v>
      </c>
      <c r="H7" s="45">
        <v>128.4</v>
      </c>
    </row>
    <row r="8" spans="1:23" ht="15.75" x14ac:dyDescent="0.25">
      <c r="A8" s="76"/>
      <c r="B8" s="62"/>
      <c r="C8" s="9" t="s">
        <v>126</v>
      </c>
      <c r="D8" s="4">
        <v>100</v>
      </c>
      <c r="E8" s="4">
        <v>1.5</v>
      </c>
      <c r="F8" s="4">
        <v>0.5</v>
      </c>
      <c r="G8" s="4">
        <v>21</v>
      </c>
      <c r="H8" s="3">
        <v>94.5</v>
      </c>
    </row>
    <row r="9" spans="1:23" s="16" customFormat="1" ht="15.75" x14ac:dyDescent="0.25">
      <c r="A9" s="81"/>
      <c r="B9" s="45"/>
      <c r="C9" s="44"/>
      <c r="D9" s="45"/>
      <c r="E9" s="45"/>
      <c r="F9" s="45"/>
      <c r="G9" s="45"/>
      <c r="H9" s="45"/>
      <c r="I9" s="1"/>
      <c r="J9" s="1"/>
      <c r="K9" s="1"/>
      <c r="L9" s="1"/>
      <c r="M9" s="1"/>
      <c r="N9" s="1"/>
      <c r="O9" s="15"/>
      <c r="P9" s="15"/>
      <c r="Q9" s="15"/>
      <c r="R9" s="15"/>
      <c r="S9" s="15"/>
      <c r="T9" s="15"/>
      <c r="U9" s="15"/>
      <c r="V9" s="15"/>
      <c r="W9" s="15"/>
    </row>
    <row r="10" spans="1:23" ht="15.75" x14ac:dyDescent="0.25">
      <c r="A10" s="82"/>
      <c r="B10" s="62"/>
      <c r="C10" s="8" t="s">
        <v>15</v>
      </c>
      <c r="D10" s="32">
        <f>SUM(D4:D9)</f>
        <v>710</v>
      </c>
      <c r="E10" s="32">
        <f>SUM(E4:E9)</f>
        <v>35.1</v>
      </c>
      <c r="F10" s="32">
        <f>SUM(F4:F9)</f>
        <v>16.020000000000003</v>
      </c>
      <c r="G10" s="32">
        <f>SUM(G4:G9)</f>
        <v>104.96</v>
      </c>
      <c r="H10" s="46">
        <f>H4+H5+H6+H7+H8</f>
        <v>708.8</v>
      </c>
    </row>
    <row r="11" spans="1:23" ht="15.75" x14ac:dyDescent="0.25">
      <c r="A11" s="74" t="s">
        <v>30</v>
      </c>
      <c r="B11" s="63"/>
      <c r="C11" s="8" t="s">
        <v>7</v>
      </c>
      <c r="D11" s="32"/>
      <c r="E11" s="32"/>
      <c r="F11" s="32"/>
      <c r="G11" s="32"/>
      <c r="H11" s="32"/>
    </row>
    <row r="12" spans="1:23" ht="47.25" x14ac:dyDescent="0.25">
      <c r="A12" s="75"/>
      <c r="B12" s="63" t="s">
        <v>96</v>
      </c>
      <c r="C12" s="5" t="s">
        <v>97</v>
      </c>
      <c r="D12" s="4">
        <v>100</v>
      </c>
      <c r="E12" s="4">
        <v>2.13</v>
      </c>
      <c r="F12" s="4">
        <v>9.6999999999999993</v>
      </c>
      <c r="G12" s="4">
        <v>3.26</v>
      </c>
      <c r="H12" s="3">
        <v>108.81</v>
      </c>
    </row>
    <row r="13" spans="1:23" ht="31.5" customHeight="1" x14ac:dyDescent="0.25">
      <c r="A13" s="75"/>
      <c r="B13" s="63" t="s">
        <v>98</v>
      </c>
      <c r="C13" s="13" t="s">
        <v>99</v>
      </c>
      <c r="D13" s="11">
        <v>250</v>
      </c>
      <c r="E13" s="42">
        <v>5.89</v>
      </c>
      <c r="F13" s="42">
        <v>7.09</v>
      </c>
      <c r="G13" s="42">
        <v>12.68</v>
      </c>
      <c r="H13" s="42">
        <v>137.97999999999999</v>
      </c>
    </row>
    <row r="14" spans="1:23" ht="31.5" x14ac:dyDescent="0.25">
      <c r="A14" s="75"/>
      <c r="B14" s="63" t="s">
        <v>100</v>
      </c>
      <c r="C14" s="5" t="s">
        <v>42</v>
      </c>
      <c r="D14" s="4">
        <v>180</v>
      </c>
      <c r="E14" s="63">
        <v>5.31</v>
      </c>
      <c r="F14" s="63">
        <v>6.32</v>
      </c>
      <c r="G14" s="63">
        <v>36.6</v>
      </c>
      <c r="H14" s="63">
        <v>224.52</v>
      </c>
    </row>
    <row r="15" spans="1:23" ht="15.75" x14ac:dyDescent="0.25">
      <c r="A15" s="75"/>
      <c r="B15" s="63"/>
      <c r="C15" s="5" t="s">
        <v>122</v>
      </c>
      <c r="D15" s="4">
        <v>100</v>
      </c>
      <c r="E15" s="63">
        <v>16.62</v>
      </c>
      <c r="F15" s="63">
        <v>5.79</v>
      </c>
      <c r="G15" s="63">
        <v>12.45</v>
      </c>
      <c r="H15" s="63">
        <v>168.6</v>
      </c>
    </row>
    <row r="16" spans="1:23" ht="15.75" x14ac:dyDescent="0.25">
      <c r="A16" s="75"/>
      <c r="B16" s="63" t="s">
        <v>66</v>
      </c>
      <c r="C16" s="13" t="s">
        <v>27</v>
      </c>
      <c r="D16" s="42">
        <v>200</v>
      </c>
      <c r="E16" s="11">
        <v>0.98</v>
      </c>
      <c r="F16" s="11">
        <v>0.05</v>
      </c>
      <c r="G16" s="11">
        <v>15.64</v>
      </c>
      <c r="H16" s="12">
        <v>66.94</v>
      </c>
    </row>
    <row r="17" spans="1:8" ht="15.75" x14ac:dyDescent="0.25">
      <c r="A17" s="75"/>
      <c r="B17" s="63" t="s">
        <v>46</v>
      </c>
      <c r="C17" s="9" t="s">
        <v>20</v>
      </c>
      <c r="D17" s="4">
        <v>60</v>
      </c>
      <c r="E17" s="4">
        <v>4.29</v>
      </c>
      <c r="F17" s="4">
        <v>0.42</v>
      </c>
      <c r="G17" s="4">
        <v>26.86</v>
      </c>
      <c r="H17" s="4">
        <v>128.4</v>
      </c>
    </row>
    <row r="18" spans="1:8" ht="15.75" x14ac:dyDescent="0.25">
      <c r="A18" s="76"/>
      <c r="B18" s="63" t="s">
        <v>46</v>
      </c>
      <c r="C18" s="9" t="s">
        <v>19</v>
      </c>
      <c r="D18" s="4">
        <v>36</v>
      </c>
      <c r="E18" s="4">
        <v>2.23</v>
      </c>
      <c r="F18" s="4">
        <v>0.38</v>
      </c>
      <c r="G18" s="4">
        <v>12.97</v>
      </c>
      <c r="H18" s="4">
        <v>64.25</v>
      </c>
    </row>
    <row r="19" spans="1:8" ht="15.75" x14ac:dyDescent="0.25">
      <c r="A19" s="79"/>
      <c r="B19" s="63"/>
      <c r="C19" s="8" t="s">
        <v>16</v>
      </c>
      <c r="D19" s="32">
        <f>SUM(D12:D18)</f>
        <v>926</v>
      </c>
      <c r="E19" s="32">
        <f>SUM(E12:E18)</f>
        <v>37.449999999999996</v>
      </c>
      <c r="F19" s="32">
        <f>SUM(F12:F18)</f>
        <v>29.75</v>
      </c>
      <c r="G19" s="32">
        <f>SUM(G12:G18)</f>
        <v>120.46</v>
      </c>
      <c r="H19" s="32">
        <f>SUM(H12:H18)</f>
        <v>899.49999999999989</v>
      </c>
    </row>
    <row r="20" spans="1:8" ht="15.75" x14ac:dyDescent="0.25">
      <c r="A20" s="80"/>
      <c r="B20" s="63"/>
      <c r="C20" s="8" t="s">
        <v>17</v>
      </c>
      <c r="D20" s="32">
        <f>D10+D19</f>
        <v>1636</v>
      </c>
      <c r="E20" s="32">
        <f>E19+E10</f>
        <v>72.55</v>
      </c>
      <c r="F20" s="32">
        <f>F19+F10</f>
        <v>45.77</v>
      </c>
      <c r="G20" s="32">
        <f>G10+G19</f>
        <v>225.42</v>
      </c>
      <c r="H20" s="46">
        <f>H10+H19</f>
        <v>1608.2999999999997</v>
      </c>
    </row>
    <row r="21" spans="1:8" ht="15.75" x14ac:dyDescent="0.25">
      <c r="A21" s="39"/>
      <c r="B21" s="39"/>
      <c r="C21" s="39"/>
      <c r="D21" s="39"/>
      <c r="E21" s="39"/>
      <c r="F21" s="39"/>
      <c r="G21" s="41"/>
      <c r="H21" s="39"/>
    </row>
    <row r="22" spans="1:8" ht="15.75" x14ac:dyDescent="0.25">
      <c r="A22" s="39"/>
      <c r="B22" s="39"/>
      <c r="C22" s="39"/>
      <c r="D22" s="39"/>
      <c r="E22" s="39"/>
      <c r="F22" s="39"/>
      <c r="G22" s="39"/>
      <c r="H22" s="39"/>
    </row>
  </sheetData>
  <mergeCells count="4">
    <mergeCell ref="A19:A20"/>
    <mergeCell ref="A4:A8"/>
    <mergeCell ref="A9:A10"/>
    <mergeCell ref="A11:A18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3"/>
  <sheetViews>
    <sheetView workbookViewId="0">
      <selection activeCell="H19" sqref="H19"/>
    </sheetView>
  </sheetViews>
  <sheetFormatPr defaultRowHeight="15" x14ac:dyDescent="0.25"/>
  <cols>
    <col min="1" max="1" width="16.5703125" style="1" customWidth="1"/>
    <col min="2" max="2" width="17.85546875" style="1" customWidth="1"/>
    <col min="3" max="3" width="27.5703125" style="1" customWidth="1"/>
    <col min="4" max="4" width="10.42578125" style="1" customWidth="1"/>
    <col min="5" max="6" width="9.140625" style="1"/>
    <col min="7" max="7" width="11.42578125" style="1" customWidth="1"/>
    <col min="8" max="8" width="15.28515625" style="1" customWidth="1"/>
    <col min="9" max="16384" width="9.140625" style="1"/>
  </cols>
  <sheetData>
    <row r="1" spans="1:23" ht="15.75" x14ac:dyDescent="0.25">
      <c r="A1" s="25" t="s">
        <v>0</v>
      </c>
      <c r="B1" s="47" t="s">
        <v>1</v>
      </c>
      <c r="C1" s="56" t="s">
        <v>137</v>
      </c>
      <c r="D1" s="26"/>
      <c r="E1" s="47" t="s">
        <v>26</v>
      </c>
      <c r="F1" s="26"/>
      <c r="G1" s="25" t="s">
        <v>3</v>
      </c>
      <c r="H1" s="47" t="s">
        <v>23</v>
      </c>
    </row>
    <row r="2" spans="1:23" ht="15.75" x14ac:dyDescent="0.25">
      <c r="A2" s="26"/>
      <c r="B2" s="26"/>
      <c r="C2" s="26"/>
      <c r="D2" s="26"/>
      <c r="E2" s="26"/>
      <c r="F2" s="26"/>
      <c r="G2" s="26"/>
      <c r="H2" s="26"/>
    </row>
    <row r="3" spans="1:23" ht="15.75" x14ac:dyDescent="0.25">
      <c r="A3" s="25" t="s">
        <v>5</v>
      </c>
      <c r="B3" s="25" t="s">
        <v>6</v>
      </c>
      <c r="C3" s="47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7" t="s">
        <v>12</v>
      </c>
    </row>
    <row r="4" spans="1:23" ht="15.75" x14ac:dyDescent="0.25">
      <c r="A4" s="74" t="s">
        <v>13</v>
      </c>
      <c r="B4" s="25" t="s">
        <v>101</v>
      </c>
      <c r="C4" s="9" t="s">
        <v>102</v>
      </c>
      <c r="D4" s="4">
        <v>250</v>
      </c>
      <c r="E4" s="28">
        <v>21.12</v>
      </c>
      <c r="F4" s="28">
        <v>29.97</v>
      </c>
      <c r="G4" s="28">
        <v>5.41</v>
      </c>
      <c r="H4" s="28">
        <v>375.84</v>
      </c>
    </row>
    <row r="5" spans="1:23" ht="15.75" x14ac:dyDescent="0.25">
      <c r="A5" s="75"/>
      <c r="B5" s="25" t="s">
        <v>46</v>
      </c>
      <c r="C5" s="9" t="s">
        <v>47</v>
      </c>
      <c r="D5" s="4">
        <v>60</v>
      </c>
      <c r="E5" s="28">
        <v>4.51</v>
      </c>
      <c r="F5" s="28">
        <v>0.53</v>
      </c>
      <c r="G5" s="28">
        <v>26.81</v>
      </c>
      <c r="H5" s="28">
        <v>130.03</v>
      </c>
    </row>
    <row r="6" spans="1:23" ht="15.75" x14ac:dyDescent="0.25">
      <c r="A6" s="75"/>
      <c r="B6" s="25" t="s">
        <v>46</v>
      </c>
      <c r="C6" s="9" t="s">
        <v>103</v>
      </c>
      <c r="D6" s="4">
        <v>40</v>
      </c>
      <c r="E6" s="58">
        <v>0.15</v>
      </c>
      <c r="F6" s="58">
        <v>0</v>
      </c>
      <c r="G6" s="58">
        <v>23.26</v>
      </c>
      <c r="H6" s="58">
        <v>93.64</v>
      </c>
    </row>
    <row r="7" spans="1:23" ht="15.75" x14ac:dyDescent="0.25">
      <c r="A7" s="75"/>
      <c r="B7" s="25"/>
      <c r="C7" s="9" t="s">
        <v>104</v>
      </c>
      <c r="D7" s="28">
        <v>200</v>
      </c>
      <c r="E7" s="4">
        <v>0.01</v>
      </c>
      <c r="F7" s="4">
        <v>0.01</v>
      </c>
      <c r="G7" s="4">
        <v>9.18</v>
      </c>
      <c r="H7" s="4">
        <v>36.83</v>
      </c>
    </row>
    <row r="8" spans="1:23" ht="15.75" x14ac:dyDescent="0.25">
      <c r="A8" s="75"/>
      <c r="B8" s="25"/>
      <c r="C8" s="5"/>
      <c r="D8" s="4"/>
      <c r="E8" s="25"/>
      <c r="F8" s="25"/>
      <c r="G8" s="25"/>
      <c r="H8" s="25"/>
    </row>
    <row r="9" spans="1:23" ht="15.75" x14ac:dyDescent="0.25">
      <c r="A9" s="76"/>
      <c r="B9" s="29"/>
      <c r="C9" s="8" t="s">
        <v>15</v>
      </c>
      <c r="D9" s="36">
        <f>D4+D5+D6+D7</f>
        <v>550</v>
      </c>
      <c r="E9" s="36">
        <f>E4+E5+E6+E7</f>
        <v>25.790000000000003</v>
      </c>
      <c r="F9" s="36">
        <f>F4+F5+F6+F7</f>
        <v>30.51</v>
      </c>
      <c r="G9" s="36">
        <f>G4+G5+G6+G7</f>
        <v>64.66</v>
      </c>
      <c r="H9" s="36">
        <f>H4+H5+H6+H7</f>
        <v>636.34</v>
      </c>
    </row>
    <row r="10" spans="1:23" s="16" customFormat="1" ht="15.75" x14ac:dyDescent="0.25">
      <c r="A10" s="77"/>
      <c r="B10" s="29"/>
      <c r="C10" s="34"/>
      <c r="D10" s="34"/>
      <c r="E10" s="34"/>
      <c r="F10" s="34"/>
      <c r="G10" s="34"/>
      <c r="H10" s="34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23" ht="15.75" x14ac:dyDescent="0.25">
      <c r="A11" s="77"/>
      <c r="B11" s="25"/>
      <c r="C11" s="34"/>
      <c r="D11" s="34"/>
      <c r="E11" s="34"/>
      <c r="F11" s="34"/>
      <c r="G11" s="34"/>
      <c r="H11" s="34"/>
    </row>
    <row r="12" spans="1:23" ht="15.75" x14ac:dyDescent="0.25">
      <c r="A12" s="78" t="s">
        <v>30</v>
      </c>
      <c r="B12" s="25"/>
      <c r="C12" s="8" t="s">
        <v>7</v>
      </c>
      <c r="D12" s="32"/>
      <c r="E12" s="32"/>
      <c r="F12" s="32"/>
      <c r="G12" s="32"/>
      <c r="H12" s="32"/>
    </row>
    <row r="13" spans="1:23" ht="15.75" x14ac:dyDescent="0.25">
      <c r="A13" s="78"/>
      <c r="B13" s="25"/>
      <c r="C13" s="10"/>
      <c r="D13" s="4"/>
      <c r="E13" s="25"/>
      <c r="F13" s="25"/>
      <c r="G13" s="25"/>
      <c r="H13" s="25"/>
    </row>
    <row r="14" spans="1:23" ht="31.5" x14ac:dyDescent="0.25">
      <c r="A14" s="78"/>
      <c r="B14" s="25" t="s">
        <v>138</v>
      </c>
      <c r="C14" s="5" t="s">
        <v>139</v>
      </c>
      <c r="D14" s="4">
        <v>100</v>
      </c>
      <c r="E14" s="28">
        <v>2.8</v>
      </c>
      <c r="F14" s="28">
        <v>6.1</v>
      </c>
      <c r="G14" s="28">
        <v>10.3</v>
      </c>
      <c r="H14" s="28">
        <v>115.5</v>
      </c>
    </row>
    <row r="15" spans="1:23" ht="15.75" x14ac:dyDescent="0.25">
      <c r="A15" s="78"/>
      <c r="B15" s="25">
        <v>187</v>
      </c>
      <c r="C15" s="5" t="s">
        <v>105</v>
      </c>
      <c r="D15" s="4">
        <v>300</v>
      </c>
      <c r="E15" s="4">
        <v>4.41</v>
      </c>
      <c r="F15" s="4">
        <v>7.4</v>
      </c>
      <c r="G15" s="4">
        <v>20.54</v>
      </c>
      <c r="H15" s="3">
        <v>166.44</v>
      </c>
    </row>
    <row r="16" spans="1:23" ht="15.75" x14ac:dyDescent="0.25">
      <c r="A16" s="78"/>
      <c r="B16" s="25">
        <v>21</v>
      </c>
      <c r="C16" s="5" t="s">
        <v>18</v>
      </c>
      <c r="D16" s="4">
        <v>200</v>
      </c>
      <c r="E16" s="25">
        <v>4.1500000000000004</v>
      </c>
      <c r="F16" s="25">
        <v>6.4</v>
      </c>
      <c r="G16" s="25">
        <v>26.86</v>
      </c>
      <c r="H16" s="25">
        <v>181.8</v>
      </c>
    </row>
    <row r="17" spans="1:8" ht="15.75" x14ac:dyDescent="0.25">
      <c r="A17" s="78"/>
      <c r="B17" s="25">
        <v>15</v>
      </c>
      <c r="C17" s="5" t="s">
        <v>31</v>
      </c>
      <c r="D17" s="4">
        <v>100</v>
      </c>
      <c r="E17" s="25">
        <v>21.45</v>
      </c>
      <c r="F17" s="25">
        <v>6.7</v>
      </c>
      <c r="G17" s="25">
        <v>12.24</v>
      </c>
      <c r="H17" s="25">
        <v>195.2</v>
      </c>
    </row>
    <row r="18" spans="1:8" ht="15.75" x14ac:dyDescent="0.25">
      <c r="A18" s="78"/>
      <c r="B18" s="25">
        <v>233</v>
      </c>
      <c r="C18" s="9" t="s">
        <v>41</v>
      </c>
      <c r="D18" s="4">
        <v>200</v>
      </c>
      <c r="E18" s="4">
        <v>0.7</v>
      </c>
      <c r="F18" s="4">
        <v>0.27</v>
      </c>
      <c r="G18" s="4">
        <v>18.75</v>
      </c>
      <c r="H18" s="4">
        <v>80.2</v>
      </c>
    </row>
    <row r="19" spans="1:8" ht="15.75" x14ac:dyDescent="0.25">
      <c r="A19" s="78"/>
      <c r="B19" s="25" t="s">
        <v>46</v>
      </c>
      <c r="C19" s="9" t="s">
        <v>20</v>
      </c>
      <c r="D19" s="4">
        <v>60</v>
      </c>
      <c r="E19" s="4">
        <v>4.29</v>
      </c>
      <c r="F19" s="4">
        <v>0.42</v>
      </c>
      <c r="G19" s="4">
        <v>26.86</v>
      </c>
      <c r="H19" s="4">
        <v>128.4</v>
      </c>
    </row>
    <row r="20" spans="1:8" ht="15.75" x14ac:dyDescent="0.25">
      <c r="A20" s="72"/>
      <c r="B20" s="25" t="s">
        <v>46</v>
      </c>
      <c r="C20" s="65" t="s">
        <v>19</v>
      </c>
      <c r="D20" s="28">
        <v>36</v>
      </c>
      <c r="E20" s="28">
        <v>2.23</v>
      </c>
      <c r="F20" s="28">
        <v>0.38</v>
      </c>
      <c r="G20" s="28">
        <v>12.97</v>
      </c>
      <c r="H20" s="28">
        <v>64.25</v>
      </c>
    </row>
    <row r="21" spans="1:8" ht="15.75" x14ac:dyDescent="0.25">
      <c r="A21" s="73"/>
      <c r="B21" s="25"/>
      <c r="C21" s="8" t="s">
        <v>16</v>
      </c>
      <c r="D21" s="32">
        <f>D13+D14+D15+D16+D17+D18+D19+D20</f>
        <v>996</v>
      </c>
      <c r="E21" s="32">
        <f>E13+E14+E15+E16+E17+E18+E19+E20</f>
        <v>40.03</v>
      </c>
      <c r="F21" s="32">
        <f>F13+F14+F15+F16+F17+F18+F19+F20</f>
        <v>27.669999999999998</v>
      </c>
      <c r="G21" s="32">
        <f>G13+G14+G15+G16+G17+G18+G19+G20</f>
        <v>128.52000000000001</v>
      </c>
      <c r="H21" s="46">
        <f>H13+H14+H15+H16+H17+H18+H19+H20</f>
        <v>931.79000000000008</v>
      </c>
    </row>
    <row r="22" spans="1:8" ht="15.75" x14ac:dyDescent="0.25">
      <c r="A22" s="34"/>
      <c r="B22" s="34"/>
      <c r="C22" s="66" t="s">
        <v>17</v>
      </c>
      <c r="D22" s="66">
        <f>D21+D9</f>
        <v>1546</v>
      </c>
      <c r="E22" s="66">
        <f>E9+E21</f>
        <v>65.820000000000007</v>
      </c>
      <c r="F22" s="66">
        <f>F9+F21</f>
        <v>58.18</v>
      </c>
      <c r="G22" s="67">
        <f>G9+G21</f>
        <v>193.18</v>
      </c>
      <c r="H22" s="68">
        <f>H9+H21</f>
        <v>1568.13</v>
      </c>
    </row>
    <row r="23" spans="1:8" ht="15.75" x14ac:dyDescent="0.25">
      <c r="A23" s="27"/>
      <c r="B23" s="27"/>
      <c r="C23" s="27"/>
      <c r="D23" s="27"/>
      <c r="E23" s="27"/>
      <c r="F23" s="27"/>
      <c r="G23" s="27"/>
      <c r="H23" s="27"/>
    </row>
  </sheetData>
  <mergeCells count="4">
    <mergeCell ref="A20:A21"/>
    <mergeCell ref="A4:A9"/>
    <mergeCell ref="A10:A11"/>
    <mergeCell ref="A12:A19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3"/>
  <sheetViews>
    <sheetView tabSelected="1" workbookViewId="0">
      <selection activeCell="H22" sqref="H22"/>
    </sheetView>
  </sheetViews>
  <sheetFormatPr defaultRowHeight="15" x14ac:dyDescent="0.25"/>
  <cols>
    <col min="1" max="1" width="13.140625" style="1" customWidth="1"/>
    <col min="2" max="2" width="17.5703125" style="1" customWidth="1"/>
    <col min="3" max="3" width="27.5703125" style="1" customWidth="1"/>
    <col min="4" max="4" width="10.42578125" style="1" customWidth="1"/>
    <col min="5" max="6" width="9.140625" style="1"/>
    <col min="7" max="7" width="11.42578125" style="1" customWidth="1"/>
    <col min="8" max="8" width="15.7109375" style="1" customWidth="1"/>
    <col min="9" max="16384" width="9.140625" style="1"/>
  </cols>
  <sheetData>
    <row r="1" spans="1:23" ht="15.75" x14ac:dyDescent="0.25">
      <c r="A1" s="25" t="s">
        <v>0</v>
      </c>
      <c r="B1" s="47" t="s">
        <v>1</v>
      </c>
      <c r="C1" s="56" t="s">
        <v>140</v>
      </c>
      <c r="D1" s="26"/>
      <c r="E1" s="47" t="s">
        <v>26</v>
      </c>
      <c r="F1" s="26"/>
      <c r="G1" s="25" t="s">
        <v>3</v>
      </c>
      <c r="H1" s="47" t="s">
        <v>24</v>
      </c>
    </row>
    <row r="2" spans="1:23" ht="15.75" x14ac:dyDescent="0.25">
      <c r="A2" s="26"/>
      <c r="B2" s="26"/>
      <c r="C2" s="26"/>
      <c r="D2" s="26"/>
      <c r="E2" s="26"/>
      <c r="F2" s="26"/>
      <c r="G2" s="26"/>
      <c r="H2" s="26"/>
    </row>
    <row r="3" spans="1:23" ht="15.75" x14ac:dyDescent="0.25">
      <c r="A3" s="25" t="s">
        <v>5</v>
      </c>
      <c r="B3" s="25" t="s">
        <v>6</v>
      </c>
      <c r="C3" s="47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7" t="s">
        <v>12</v>
      </c>
    </row>
    <row r="4" spans="1:23" ht="15.75" x14ac:dyDescent="0.25">
      <c r="A4" s="74" t="s">
        <v>13</v>
      </c>
      <c r="B4" s="25">
        <v>24</v>
      </c>
      <c r="C4" s="5" t="s">
        <v>87</v>
      </c>
      <c r="D4" s="25">
        <v>100</v>
      </c>
      <c r="E4" s="4">
        <v>3.28</v>
      </c>
      <c r="F4" s="4">
        <v>10.49</v>
      </c>
      <c r="G4" s="4">
        <v>8.0399999999999991</v>
      </c>
      <c r="H4" s="3">
        <v>139.69999999999999</v>
      </c>
    </row>
    <row r="5" spans="1:23" ht="17.25" customHeight="1" x14ac:dyDescent="0.25">
      <c r="A5" s="75"/>
      <c r="B5" s="25" t="s">
        <v>50</v>
      </c>
      <c r="C5" s="5" t="s">
        <v>51</v>
      </c>
      <c r="D5" s="25">
        <v>180</v>
      </c>
      <c r="E5" s="4">
        <v>4.1500000000000004</v>
      </c>
      <c r="F5" s="4">
        <v>5.76</v>
      </c>
      <c r="G5" s="4">
        <v>41.96</v>
      </c>
      <c r="H5" s="3">
        <v>236.21</v>
      </c>
    </row>
    <row r="6" spans="1:23" ht="15.75" x14ac:dyDescent="0.25">
      <c r="A6" s="75"/>
      <c r="B6" s="25" t="s">
        <v>106</v>
      </c>
      <c r="C6" s="5" t="s">
        <v>107</v>
      </c>
      <c r="D6" s="4">
        <v>100</v>
      </c>
      <c r="E6" s="4">
        <v>14.06</v>
      </c>
      <c r="F6" s="4">
        <v>2.65</v>
      </c>
      <c r="G6" s="4">
        <v>8.57</v>
      </c>
      <c r="H6" s="3">
        <v>114.31</v>
      </c>
    </row>
    <row r="7" spans="1:23" ht="31.5" x14ac:dyDescent="0.25">
      <c r="A7" s="75"/>
      <c r="B7" s="29">
        <v>868</v>
      </c>
      <c r="C7" s="5" t="s">
        <v>38</v>
      </c>
      <c r="D7" s="4">
        <v>200</v>
      </c>
      <c r="E7" s="4">
        <v>0.04</v>
      </c>
      <c r="F7" s="4">
        <v>0</v>
      </c>
      <c r="G7" s="4">
        <v>24.76</v>
      </c>
      <c r="H7" s="3">
        <v>94.2</v>
      </c>
    </row>
    <row r="8" spans="1:23" ht="15.75" x14ac:dyDescent="0.25">
      <c r="A8" s="75"/>
      <c r="B8" s="29" t="s">
        <v>46</v>
      </c>
      <c r="C8" s="5" t="s">
        <v>20</v>
      </c>
      <c r="D8" s="14">
        <v>40</v>
      </c>
      <c r="E8" s="14">
        <v>2.86</v>
      </c>
      <c r="F8" s="14">
        <v>0.28000000000000003</v>
      </c>
      <c r="G8" s="14">
        <v>17.91</v>
      </c>
      <c r="H8" s="23">
        <v>85.6</v>
      </c>
    </row>
    <row r="9" spans="1:23" ht="15.75" x14ac:dyDescent="0.25">
      <c r="A9" s="76"/>
      <c r="B9" s="29"/>
      <c r="C9" s="8" t="s">
        <v>15</v>
      </c>
      <c r="D9" s="36">
        <f>D4+D5+D6+D7+D8</f>
        <v>620</v>
      </c>
      <c r="E9" s="36">
        <f>SUM(E4:E8)</f>
        <v>24.39</v>
      </c>
      <c r="F9" s="36">
        <f>SUM(F4:F8)</f>
        <v>19.18</v>
      </c>
      <c r="G9" s="36">
        <f>SUM(G4:G8)</f>
        <v>101.24</v>
      </c>
      <c r="H9" s="36">
        <f>SUM(H4:H8)</f>
        <v>670.02</v>
      </c>
    </row>
    <row r="10" spans="1:23" s="16" customFormat="1" ht="15.75" x14ac:dyDescent="0.25">
      <c r="A10" s="77"/>
      <c r="B10" s="47"/>
      <c r="C10" s="45"/>
      <c r="D10" s="32"/>
      <c r="E10" s="32"/>
      <c r="F10" s="32"/>
      <c r="G10" s="32"/>
      <c r="H10" s="32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23" ht="15.75" x14ac:dyDescent="0.25">
      <c r="A11" s="77"/>
      <c r="B11" s="25"/>
      <c r="C11" s="8"/>
      <c r="D11" s="32"/>
      <c r="E11" s="32"/>
      <c r="F11" s="32"/>
      <c r="G11" s="33"/>
      <c r="H11" s="33"/>
    </row>
    <row r="12" spans="1:23" ht="15.75" x14ac:dyDescent="0.25">
      <c r="A12" s="78" t="s">
        <v>30</v>
      </c>
      <c r="B12" s="25"/>
      <c r="C12" s="8" t="s">
        <v>7</v>
      </c>
      <c r="D12" s="32"/>
      <c r="E12" s="32"/>
      <c r="F12" s="32"/>
      <c r="G12" s="33"/>
      <c r="H12" s="33"/>
    </row>
    <row r="13" spans="1:23" ht="15.75" x14ac:dyDescent="0.25">
      <c r="A13" s="78"/>
      <c r="B13" s="25">
        <v>36</v>
      </c>
      <c r="C13" s="5" t="s">
        <v>108</v>
      </c>
      <c r="D13" s="4">
        <v>100</v>
      </c>
      <c r="E13" s="25">
        <v>0.68</v>
      </c>
      <c r="F13" s="25">
        <v>8.8699999999999992</v>
      </c>
      <c r="G13" s="25">
        <v>2.0699999999999998</v>
      </c>
      <c r="H13" s="25">
        <v>90.86</v>
      </c>
    </row>
    <row r="14" spans="1:23" ht="15.75" x14ac:dyDescent="0.25">
      <c r="A14" s="78"/>
      <c r="B14" s="25" t="s">
        <v>109</v>
      </c>
      <c r="C14" s="5" t="s">
        <v>110</v>
      </c>
      <c r="D14" s="4">
        <v>250</v>
      </c>
      <c r="E14" s="25">
        <v>8.4600000000000009</v>
      </c>
      <c r="F14" s="25">
        <v>5.73</v>
      </c>
      <c r="G14" s="25">
        <v>18</v>
      </c>
      <c r="H14" s="25">
        <v>157.35</v>
      </c>
    </row>
    <row r="15" spans="1:23" ht="15.75" x14ac:dyDescent="0.25">
      <c r="A15" s="78"/>
      <c r="B15" s="25" t="s">
        <v>90</v>
      </c>
      <c r="C15" s="5" t="s">
        <v>21</v>
      </c>
      <c r="D15" s="4">
        <v>180</v>
      </c>
      <c r="E15" s="28">
        <v>6.76</v>
      </c>
      <c r="F15" s="28">
        <v>6.1</v>
      </c>
      <c r="G15" s="28">
        <v>41.67</v>
      </c>
      <c r="H15" s="28">
        <v>248.7</v>
      </c>
    </row>
    <row r="16" spans="1:23" ht="15.75" x14ac:dyDescent="0.25">
      <c r="A16" s="78"/>
      <c r="B16" s="25"/>
      <c r="C16" s="69" t="s">
        <v>111</v>
      </c>
      <c r="D16" s="4">
        <v>100</v>
      </c>
      <c r="E16" s="25">
        <v>26</v>
      </c>
      <c r="F16" s="25">
        <v>7</v>
      </c>
      <c r="G16" s="49">
        <v>13.3</v>
      </c>
      <c r="H16" s="25">
        <v>198</v>
      </c>
    </row>
    <row r="17" spans="1:8" ht="15.75" x14ac:dyDescent="0.25">
      <c r="A17" s="78"/>
      <c r="B17" s="25"/>
      <c r="C17" s="5" t="s">
        <v>112</v>
      </c>
      <c r="D17" s="4">
        <v>20</v>
      </c>
      <c r="E17" s="4">
        <v>1.7</v>
      </c>
      <c r="F17" s="4">
        <v>4</v>
      </c>
      <c r="G17" s="4">
        <v>3</v>
      </c>
      <c r="H17" s="4">
        <v>57</v>
      </c>
    </row>
    <row r="18" spans="1:8" ht="15.75" x14ac:dyDescent="0.25">
      <c r="A18" s="78"/>
      <c r="B18" s="25"/>
      <c r="C18" s="5" t="s">
        <v>113</v>
      </c>
      <c r="D18" s="4">
        <v>200</v>
      </c>
      <c r="E18" s="4">
        <v>1.01</v>
      </c>
      <c r="F18" s="4">
        <v>0.7</v>
      </c>
      <c r="G18" s="4">
        <v>7.73</v>
      </c>
      <c r="H18" s="4">
        <v>41.3</v>
      </c>
    </row>
    <row r="19" spans="1:8" ht="15.75" x14ac:dyDescent="0.25">
      <c r="A19" s="78"/>
      <c r="B19" s="25" t="s">
        <v>46</v>
      </c>
      <c r="C19" s="71" t="s">
        <v>20</v>
      </c>
      <c r="D19" s="64">
        <v>60</v>
      </c>
      <c r="E19" s="64">
        <v>4.29</v>
      </c>
      <c r="F19" s="64">
        <v>0.42</v>
      </c>
      <c r="G19" s="64">
        <v>26.86</v>
      </c>
      <c r="H19" s="64">
        <v>128.4</v>
      </c>
    </row>
    <row r="20" spans="1:8" ht="15.75" x14ac:dyDescent="0.25">
      <c r="A20" s="79"/>
      <c r="B20" s="25" t="s">
        <v>46</v>
      </c>
      <c r="C20" s="70" t="s">
        <v>19</v>
      </c>
      <c r="D20" s="28">
        <v>36</v>
      </c>
      <c r="E20" s="28">
        <v>2.23</v>
      </c>
      <c r="F20" s="28">
        <v>0.38</v>
      </c>
      <c r="G20" s="28">
        <v>12.97</v>
      </c>
      <c r="H20" s="28">
        <v>64.25</v>
      </c>
    </row>
    <row r="21" spans="1:8" ht="15.75" x14ac:dyDescent="0.25">
      <c r="A21" s="80"/>
      <c r="B21" s="25"/>
      <c r="C21" s="8" t="s">
        <v>16</v>
      </c>
      <c r="D21" s="32">
        <f>D13+D14+D15+D16+D17+D18+D19+D20</f>
        <v>946</v>
      </c>
      <c r="E21" s="32">
        <f>E13+E14+E15+E16+E17+E18+E19+E20</f>
        <v>51.129999999999995</v>
      </c>
      <c r="F21" s="32">
        <f>F13+F14+F15+F16+F17+F18+F19+F20</f>
        <v>33.200000000000003</v>
      </c>
      <c r="G21" s="32">
        <f>G13+G14+G15+G16+G17+G18+G19+G20</f>
        <v>125.60000000000001</v>
      </c>
      <c r="H21" s="32">
        <f>H13+H14+H15+H16+H17+H18+H19+H20</f>
        <v>985.8599999999999</v>
      </c>
    </row>
    <row r="22" spans="1:8" ht="15.75" x14ac:dyDescent="0.25">
      <c r="A22" s="64"/>
      <c r="B22" s="64"/>
      <c r="C22" s="66" t="s">
        <v>17</v>
      </c>
      <c r="D22" s="66">
        <f>D9+D21</f>
        <v>1566</v>
      </c>
      <c r="E22" s="66">
        <f>E9+E21</f>
        <v>75.52</v>
      </c>
      <c r="F22" s="66">
        <f>F9+F21</f>
        <v>52.38</v>
      </c>
      <c r="G22" s="67">
        <f>G9+G21</f>
        <v>226.84</v>
      </c>
      <c r="H22" s="66">
        <f>H9+H21</f>
        <v>1655.8799999999999</v>
      </c>
    </row>
    <row r="23" spans="1:8" ht="15.75" x14ac:dyDescent="0.25">
      <c r="A23" s="39"/>
      <c r="B23" s="39"/>
      <c r="C23" s="39"/>
      <c r="D23" s="39"/>
      <c r="E23" s="39"/>
      <c r="F23" s="39"/>
      <c r="G23" s="39"/>
      <c r="H23" s="39"/>
    </row>
  </sheetData>
  <mergeCells count="4">
    <mergeCell ref="A20:A21"/>
    <mergeCell ref="A4:A9"/>
    <mergeCell ref="A10:A11"/>
    <mergeCell ref="A12:A19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4"/>
  <sheetViews>
    <sheetView workbookViewId="0">
      <selection activeCell="C1" sqref="C1"/>
    </sheetView>
  </sheetViews>
  <sheetFormatPr defaultRowHeight="15" x14ac:dyDescent="0.25"/>
  <cols>
    <col min="1" max="1" width="13.140625" style="1" customWidth="1"/>
    <col min="2" max="2" width="18" style="1" customWidth="1"/>
    <col min="3" max="3" width="27.5703125" style="1" customWidth="1"/>
    <col min="4" max="4" width="10.42578125" style="1" customWidth="1"/>
    <col min="5" max="6" width="9.140625" style="1"/>
    <col min="7" max="7" width="11.42578125" style="1" customWidth="1"/>
    <col min="8" max="8" width="15.28515625" style="1" customWidth="1"/>
    <col min="9" max="16384" width="9.140625" style="1"/>
  </cols>
  <sheetData>
    <row r="1" spans="1:23" ht="15.75" x14ac:dyDescent="0.25">
      <c r="A1" s="25" t="s">
        <v>0</v>
      </c>
      <c r="B1" s="47" t="s">
        <v>1</v>
      </c>
      <c r="C1" s="56" t="s">
        <v>131</v>
      </c>
      <c r="D1" s="26"/>
      <c r="E1" s="47" t="s">
        <v>26</v>
      </c>
      <c r="F1" s="26"/>
      <c r="G1" s="25" t="s">
        <v>3</v>
      </c>
      <c r="H1" s="47" t="s">
        <v>25</v>
      </c>
    </row>
    <row r="2" spans="1:23" ht="15.75" x14ac:dyDescent="0.25">
      <c r="A2" s="26"/>
      <c r="B2" s="26"/>
      <c r="C2" s="26"/>
      <c r="D2" s="26"/>
      <c r="E2" s="26"/>
      <c r="F2" s="26"/>
      <c r="G2" s="26"/>
      <c r="H2" s="26"/>
    </row>
    <row r="3" spans="1:23" ht="15.75" x14ac:dyDescent="0.25">
      <c r="A3" s="25" t="s">
        <v>5</v>
      </c>
      <c r="B3" s="25" t="s">
        <v>6</v>
      </c>
      <c r="C3" s="47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7" t="s">
        <v>12</v>
      </c>
    </row>
    <row r="4" spans="1:23" ht="31.5" x14ac:dyDescent="0.25">
      <c r="A4" s="74" t="s">
        <v>13</v>
      </c>
      <c r="B4" s="25"/>
      <c r="C4" s="5" t="s">
        <v>114</v>
      </c>
      <c r="D4" s="4">
        <v>100</v>
      </c>
      <c r="E4" s="4">
        <v>0.91</v>
      </c>
      <c r="F4" s="4">
        <v>5.14</v>
      </c>
      <c r="G4" s="4">
        <v>3.34</v>
      </c>
      <c r="H4" s="3">
        <v>63.2</v>
      </c>
    </row>
    <row r="5" spans="1:23" ht="15.75" x14ac:dyDescent="0.25">
      <c r="A5" s="75"/>
      <c r="B5" s="25" t="s">
        <v>90</v>
      </c>
      <c r="C5" s="5" t="s">
        <v>21</v>
      </c>
      <c r="D5" s="4">
        <v>180</v>
      </c>
      <c r="E5" s="4">
        <v>6.39</v>
      </c>
      <c r="F5" s="4">
        <v>5.91</v>
      </c>
      <c r="G5" s="4">
        <v>39.36</v>
      </c>
      <c r="H5" s="3">
        <v>236.15</v>
      </c>
    </row>
    <row r="6" spans="1:23" ht="15.75" x14ac:dyDescent="0.25">
      <c r="A6" s="75"/>
      <c r="B6" s="25"/>
      <c r="C6" s="5" t="s">
        <v>37</v>
      </c>
      <c r="D6" s="4">
        <v>100</v>
      </c>
      <c r="E6" s="25">
        <v>21.18</v>
      </c>
      <c r="F6" s="25">
        <v>19.82</v>
      </c>
      <c r="G6" s="25">
        <v>1.27</v>
      </c>
      <c r="H6" s="25">
        <v>268.2</v>
      </c>
    </row>
    <row r="7" spans="1:23" ht="15.75" x14ac:dyDescent="0.25">
      <c r="A7" s="75"/>
      <c r="B7" s="25">
        <v>943</v>
      </c>
      <c r="C7" s="5" t="s">
        <v>14</v>
      </c>
      <c r="D7" s="4">
        <v>200</v>
      </c>
      <c r="E7" s="4">
        <v>0.2</v>
      </c>
      <c r="F7" s="4">
        <v>0</v>
      </c>
      <c r="G7" s="4">
        <v>14</v>
      </c>
      <c r="H7" s="4">
        <v>28</v>
      </c>
    </row>
    <row r="8" spans="1:23" ht="15.75" x14ac:dyDescent="0.25">
      <c r="A8" s="75"/>
      <c r="B8" s="25" t="s">
        <v>46</v>
      </c>
      <c r="C8" s="9" t="s">
        <v>20</v>
      </c>
      <c r="D8" s="4">
        <v>30</v>
      </c>
      <c r="E8" s="28">
        <v>2.14</v>
      </c>
      <c r="F8" s="28">
        <v>0.21</v>
      </c>
      <c r="G8" s="28">
        <v>13.43</v>
      </c>
      <c r="H8" s="28">
        <v>64.2</v>
      </c>
    </row>
    <row r="9" spans="1:23" ht="15.75" x14ac:dyDescent="0.25">
      <c r="A9" s="76"/>
      <c r="B9" s="29"/>
      <c r="C9" s="9"/>
      <c r="D9" s="14"/>
      <c r="E9" s="48"/>
      <c r="F9" s="48"/>
      <c r="G9" s="48"/>
      <c r="H9" s="48"/>
    </row>
    <row r="10" spans="1:23" s="16" customFormat="1" ht="15.75" x14ac:dyDescent="0.25">
      <c r="A10" s="77"/>
      <c r="B10" s="29"/>
      <c r="C10" s="8" t="s">
        <v>15</v>
      </c>
      <c r="D10" s="36">
        <f>SUM(D4:D9)</f>
        <v>610</v>
      </c>
      <c r="E10" s="36">
        <f>SUM(E4:E9)</f>
        <v>30.82</v>
      </c>
      <c r="F10" s="36">
        <f>SUM(F4:F9)</f>
        <v>31.080000000000002</v>
      </c>
      <c r="G10" s="36">
        <f>SUM(G4:G9)</f>
        <v>71.400000000000006</v>
      </c>
      <c r="H10" s="37">
        <f>H4+H5+H6+H7+H8+H9</f>
        <v>659.75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23" ht="15.75" x14ac:dyDescent="0.25">
      <c r="A11" s="77"/>
      <c r="B11" s="25"/>
      <c r="C11" s="17"/>
      <c r="D11" s="32"/>
      <c r="E11" s="32"/>
      <c r="F11" s="32"/>
      <c r="G11" s="32"/>
      <c r="H11" s="32"/>
    </row>
    <row r="12" spans="1:23" ht="15.75" x14ac:dyDescent="0.25">
      <c r="A12" s="78" t="s">
        <v>30</v>
      </c>
      <c r="B12" s="25"/>
      <c r="C12" s="8" t="s">
        <v>7</v>
      </c>
      <c r="D12" s="32"/>
      <c r="E12" s="32"/>
      <c r="F12" s="32"/>
      <c r="G12" s="33"/>
      <c r="H12" s="33"/>
    </row>
    <row r="13" spans="1:23" ht="31.5" x14ac:dyDescent="0.25">
      <c r="A13" s="78"/>
      <c r="B13" s="25">
        <v>103</v>
      </c>
      <c r="C13" s="5" t="s">
        <v>53</v>
      </c>
      <c r="D13" s="4">
        <v>100</v>
      </c>
      <c r="E13" s="4">
        <v>1.46</v>
      </c>
      <c r="F13" s="4">
        <v>8.7200000000000006</v>
      </c>
      <c r="G13" s="4">
        <v>6.77</v>
      </c>
      <c r="H13" s="3">
        <v>111.31</v>
      </c>
    </row>
    <row r="14" spans="1:23" ht="15.75" x14ac:dyDescent="0.25">
      <c r="A14" s="78"/>
      <c r="B14" s="25">
        <v>586</v>
      </c>
      <c r="C14" s="5" t="s">
        <v>115</v>
      </c>
      <c r="D14" s="4">
        <v>250</v>
      </c>
      <c r="E14" s="25">
        <v>12.07</v>
      </c>
      <c r="F14" s="25">
        <v>10.78</v>
      </c>
      <c r="G14" s="25">
        <v>18.75</v>
      </c>
      <c r="H14" s="25">
        <v>220.22</v>
      </c>
    </row>
    <row r="15" spans="1:23" ht="15.75" x14ac:dyDescent="0.25">
      <c r="A15" s="78"/>
      <c r="B15" s="25" t="s">
        <v>116</v>
      </c>
      <c r="C15" s="5" t="s">
        <v>117</v>
      </c>
      <c r="D15" s="4">
        <v>180</v>
      </c>
      <c r="E15" s="4">
        <v>9.5299999999999994</v>
      </c>
      <c r="F15" s="4">
        <v>6.57</v>
      </c>
      <c r="G15" s="4">
        <v>41.67</v>
      </c>
      <c r="H15" s="3">
        <v>263.98</v>
      </c>
    </row>
    <row r="16" spans="1:23" ht="15.75" x14ac:dyDescent="0.25">
      <c r="A16" s="78"/>
      <c r="B16" s="25" t="s">
        <v>118</v>
      </c>
      <c r="C16" s="5" t="s">
        <v>119</v>
      </c>
      <c r="D16" s="4">
        <v>100</v>
      </c>
      <c r="E16" s="25">
        <v>16.98</v>
      </c>
      <c r="F16" s="25">
        <v>16.48</v>
      </c>
      <c r="G16" s="25">
        <v>3.89</v>
      </c>
      <c r="H16" s="25">
        <v>231.75</v>
      </c>
    </row>
    <row r="17" spans="1:8" ht="15.75" x14ac:dyDescent="0.25">
      <c r="A17" s="78"/>
      <c r="B17" s="25"/>
      <c r="C17" s="5" t="s">
        <v>62</v>
      </c>
      <c r="D17" s="14">
        <v>200</v>
      </c>
      <c r="E17" s="14">
        <v>0.26</v>
      </c>
      <c r="F17" s="14">
        <v>0.05</v>
      </c>
      <c r="G17" s="14">
        <v>9.36</v>
      </c>
      <c r="H17" s="14">
        <v>38.9</v>
      </c>
    </row>
    <row r="18" spans="1:8" ht="15.75" x14ac:dyDescent="0.25">
      <c r="A18" s="78"/>
      <c r="B18" s="25" t="s">
        <v>46</v>
      </c>
      <c r="C18" s="9" t="s">
        <v>20</v>
      </c>
      <c r="D18" s="4">
        <v>40</v>
      </c>
      <c r="E18" s="4">
        <v>2.86</v>
      </c>
      <c r="F18" s="4">
        <v>0.28000000000000003</v>
      </c>
      <c r="G18" s="4">
        <v>17.91</v>
      </c>
      <c r="H18" s="4">
        <v>85.6</v>
      </c>
    </row>
    <row r="19" spans="1:8" ht="15.75" x14ac:dyDescent="0.25">
      <c r="A19" s="78"/>
      <c r="B19" s="25" t="s">
        <v>46</v>
      </c>
      <c r="C19" s="9" t="s">
        <v>19</v>
      </c>
      <c r="D19" s="4">
        <v>24</v>
      </c>
      <c r="E19" s="4">
        <v>1.49</v>
      </c>
      <c r="F19" s="4">
        <v>0.25</v>
      </c>
      <c r="G19" s="4">
        <v>8.65</v>
      </c>
      <c r="H19" s="4">
        <v>42.83</v>
      </c>
    </row>
    <row r="20" spans="1:8" ht="15.75" x14ac:dyDescent="0.25">
      <c r="A20" s="72"/>
      <c r="B20" s="25"/>
      <c r="C20" s="8" t="s">
        <v>16</v>
      </c>
      <c r="D20" s="32">
        <f>SUM(D13:D19)</f>
        <v>894</v>
      </c>
      <c r="E20" s="32">
        <f>SUM(E13:E19)</f>
        <v>44.650000000000006</v>
      </c>
      <c r="F20" s="32">
        <f>SUM(F13:F19)</f>
        <v>43.129999999999995</v>
      </c>
      <c r="G20" s="32">
        <f>SUM(G13:G19)</f>
        <v>107</v>
      </c>
      <c r="H20" s="32">
        <f>SUM(H13:H19)</f>
        <v>994.59</v>
      </c>
    </row>
    <row r="21" spans="1:8" ht="15.75" x14ac:dyDescent="0.25">
      <c r="A21" s="73"/>
      <c r="B21" s="25"/>
      <c r="C21" s="8" t="s">
        <v>17</v>
      </c>
      <c r="D21" s="32">
        <f>D10+D20</f>
        <v>1504</v>
      </c>
      <c r="E21" s="32">
        <f>E10+E20</f>
        <v>75.47</v>
      </c>
      <c r="F21" s="32">
        <f>F20+F10</f>
        <v>74.209999999999994</v>
      </c>
      <c r="G21" s="32">
        <f>SUM(G10,G11,G20)</f>
        <v>178.4</v>
      </c>
      <c r="H21" s="32">
        <f>SUM(H10,H11,H20)</f>
        <v>1654.3400000000001</v>
      </c>
    </row>
    <row r="22" spans="1:8" ht="15.75" x14ac:dyDescent="0.25">
      <c r="A22" s="27"/>
      <c r="B22" s="27"/>
      <c r="C22" s="27"/>
      <c r="D22" s="27"/>
      <c r="E22" s="27"/>
      <c r="F22" s="27"/>
      <c r="G22" s="38"/>
      <c r="H22" s="27"/>
    </row>
    <row r="23" spans="1:8" ht="15.75" x14ac:dyDescent="0.25">
      <c r="A23" s="27"/>
      <c r="B23" s="27"/>
      <c r="C23" s="27"/>
      <c r="D23" s="27"/>
      <c r="E23" s="27"/>
      <c r="F23" s="27"/>
      <c r="G23" s="27"/>
      <c r="H23" s="27"/>
    </row>
    <row r="24" spans="1:8" ht="15.75" x14ac:dyDescent="0.25">
      <c r="A24" s="27"/>
      <c r="B24" s="27"/>
      <c r="C24" s="27"/>
      <c r="D24" s="27"/>
      <c r="E24" s="27"/>
      <c r="F24" s="27"/>
      <c r="G24" s="27"/>
      <c r="H24" s="27"/>
    </row>
  </sheetData>
  <mergeCells count="4">
    <mergeCell ref="A20:A21"/>
    <mergeCell ref="A4:A9"/>
    <mergeCell ref="A10:A11"/>
    <mergeCell ref="A12:A1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понедельник1</vt:lpstr>
      <vt:lpstr>вторник1</vt:lpstr>
      <vt:lpstr>среда1</vt:lpstr>
      <vt:lpstr>четверг1</vt:lpstr>
      <vt:lpstr>пятница1</vt:lpstr>
      <vt:lpstr>понедельник2</vt:lpstr>
      <vt:lpstr>вторник2</vt:lpstr>
      <vt:lpstr>среда2</vt:lpstr>
      <vt:lpstr>четверг2</vt:lpstr>
      <vt:lpstr>пятница2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2026-10-08T01:54:08Z</dcterms:modified>
</cp:coreProperties>
</file>