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D10" i="11" l="1"/>
  <c r="H10" i="16" l="1"/>
  <c r="D21" i="11" l="1"/>
  <c r="G21" i="11"/>
  <c r="H20" i="11"/>
  <c r="H21" i="11" s="1"/>
  <c r="G20" i="11"/>
  <c r="F20" i="11"/>
  <c r="F21" i="11" s="1"/>
  <c r="E20" i="11"/>
  <c r="E21" i="11" s="1"/>
  <c r="D20" i="11"/>
  <c r="D20" i="15" l="1"/>
  <c r="H19" i="15"/>
  <c r="G19" i="15"/>
  <c r="F19" i="15"/>
  <c r="E19" i="15"/>
  <c r="D19" i="15"/>
  <c r="H9" i="15"/>
  <c r="G9" i="15"/>
  <c r="F9" i="15"/>
  <c r="E9" i="15"/>
  <c r="H20" i="15" l="1"/>
  <c r="G20" i="15"/>
  <c r="F20" i="15"/>
  <c r="E20" i="15"/>
  <c r="H10" i="20"/>
  <c r="H10" i="17"/>
  <c r="D10" i="17"/>
  <c r="H20" i="16"/>
  <c r="H19" i="14" l="1"/>
  <c r="G19" i="14"/>
  <c r="F19" i="14"/>
  <c r="E19" i="14"/>
  <c r="D19" i="14"/>
  <c r="H9" i="14"/>
  <c r="H20" i="14" s="1"/>
  <c r="G9" i="14"/>
  <c r="F9" i="14"/>
  <c r="E9" i="14"/>
  <c r="D9" i="14"/>
  <c r="D20" i="14" s="1"/>
  <c r="D22" i="13"/>
  <c r="G21" i="13"/>
  <c r="G22" i="13" s="1"/>
  <c r="F21" i="13"/>
  <c r="F22" i="13" s="1"/>
  <c r="E21" i="13"/>
  <c r="E22" i="13" s="1"/>
  <c r="D21" i="13"/>
  <c r="H10" i="13"/>
  <c r="G10" i="13"/>
  <c r="F10" i="13"/>
  <c r="E10" i="13"/>
  <c r="E20" i="14" l="1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H21" i="12" s="1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H11" i="18"/>
  <c r="G11" i="18"/>
  <c r="F11" i="18"/>
  <c r="E11" i="18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H21" i="19" s="1"/>
  <c r="G20" i="19"/>
  <c r="F20" i="19"/>
  <c r="E20" i="19"/>
  <c r="D20" i="19"/>
  <c r="H20" i="18"/>
  <c r="H21" i="18" s="1"/>
  <c r="G20" i="18"/>
  <c r="G21" i="18" s="1"/>
  <c r="F20" i="18"/>
  <c r="F21" i="18" s="1"/>
  <c r="E20" i="18"/>
  <c r="E21" i="18" s="1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<sst xmlns="http://schemas.openxmlformats.org/spreadsheetml/2006/main" count="312" uniqueCount="93">
  <si>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</si>
  <si>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</si>
  <si>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</si>
  <si>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</si>
  <si>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</si>
  <si>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</si>
  <si>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</si>
  <si>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</si>
  <si>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</si>
  <si>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</si>
  <si>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</si>
  <si>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</si>
  <si>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</si>
  <si>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</si>
  <si>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</si>
  <si>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</si>
  <si>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</si>
  <si>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</si>
  <si>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</si>
  <si>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</si>
  <si>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</si>
  <si>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</si>
  <si>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</si>
  <si>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</si>
  <si>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</si>
  <si>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</si>
  <si>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</si>
  <si>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</si>
  <si>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</si>
  <si>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</si>
  <si>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</si>
  <si>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</si>
  <si>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</si>
  <si>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</si>
  <si>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</si>
  <si>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</si>
  <si>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</si>
  <si>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</si>
  <si>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</si>
  <si>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</si>
  <si>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</si>
  <si>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</si>
  <si>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</si>
  <si>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</si>
  <si>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</si>
  <si>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</si>
  <si>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</si>
  <si>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</si>
  <si>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</si>
  <si>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</si>
  <si>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</si>
  <si>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</si>
  <si>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</si>
  <si>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</si>
  <si>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</si>
  <si>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Каша перловая</t>
  </si>
  <si>
    <t>Рыба запеченная с овощами (горбуша)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</si>
  <si>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</si>
  <si>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</si>
  <si>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</si>
  <si>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</si>
  <si>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</si>
  <si>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</si>
  <si>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</si>
  <si>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</si>
  <si>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</si>
  <si>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</si>
  <si>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Салат из бел/к с помидороми и огурцами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</si>
  <si>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</si>
  <si>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</si>
  <si>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</si>
  <si>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Тефтеля из говядины</t>
  </si>
  <si>
    <t>Чай  с сахаром</t>
  </si>
  <si>
    <t>Суп картофельный с гречневой крупой</t>
  </si>
  <si>
    <t>Напиток из шиповника</t>
  </si>
  <si>
    <t>Капуста бел/к с морковью и кукурузой</t>
  </si>
  <si>
    <t>14 ноября 2025г.</t>
  </si>
  <si>
    <t>Салат "Студенческий"</t>
  </si>
  <si>
    <t>2 декабря 2025г.</t>
  </si>
  <si>
    <t xml:space="preserve">Овощи в нарезке </t>
  </si>
  <si>
    <t>3 декабря 2025г.</t>
  </si>
  <si>
    <t>4 декабря 2025г.</t>
  </si>
  <si>
    <t>Овощи в нарезке</t>
  </si>
  <si>
    <t>5 декабря 2025г.</t>
  </si>
  <si>
    <t>8 декабря 2025г.</t>
  </si>
  <si>
    <t>Каша жидкая молочная ячневая</t>
  </si>
  <si>
    <t>Булочка со сгущ.</t>
  </si>
  <si>
    <t>9 декабря 2025г.</t>
  </si>
  <si>
    <t>10 декабря 2025 г.</t>
  </si>
  <si>
    <t>Салат с б/к и морковью</t>
  </si>
  <si>
    <t>11 декабря 2025г.</t>
  </si>
  <si>
    <t>15 декабря 2025г.</t>
  </si>
  <si>
    <t>Кекс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</si>
</sst>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D11" sqref="D11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8" t="s">
        <v>91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5" t="s">
        <v>13</v>
      </c>
      <c r="B4" s="29"/>
      <c r="C4" s="12"/>
      <c r="D4" s="31"/>
      <c r="E4" s="4"/>
      <c r="F4" s="4"/>
      <c r="G4" s="4"/>
      <c r="H4" s="4"/>
    </row>
    <row r="5" spans="1:23" ht="15.75" x14ac:dyDescent="0.25">
      <c r="A5" s="86"/>
      <c r="B5" s="29"/>
      <c r="C5" s="28" t="s">
        <v>40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6"/>
      <c r="B6" s="29"/>
      <c r="C6" s="12" t="s">
        <v>61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6"/>
      <c r="B7" s="32"/>
      <c r="C7" s="27" t="s">
        <v>92</v>
      </c>
      <c r="D7" s="31">
        <v>75</v>
      </c>
      <c r="E7" s="31">
        <v>3.1</v>
      </c>
      <c r="F7" s="31">
        <v>0.35</v>
      </c>
      <c r="G7" s="33">
        <v>30.96</v>
      </c>
      <c r="H7" s="33">
        <v>139.41</v>
      </c>
    </row>
    <row r="8" spans="1:23" ht="15.75" x14ac:dyDescent="0.25">
      <c r="A8" s="87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82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2"/>
      <c r="B10" s="29"/>
      <c r="C10" s="11" t="s">
        <v>41</v>
      </c>
      <c r="D10" s="35">
        <f>D5+D6+D7</f>
        <v>455</v>
      </c>
      <c r="E10" s="35">
        <v>15.46</v>
      </c>
      <c r="F10" s="35">
        <v>17.170000000000002</v>
      </c>
      <c r="G10" s="36">
        <v>84.64</v>
      </c>
      <c r="H10" s="36">
        <v>485.77</v>
      </c>
    </row>
    <row r="11" spans="1:23" ht="15.75" x14ac:dyDescent="0.25">
      <c r="A11" s="82" t="s">
        <v>38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2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2"/>
      <c r="B13" s="29"/>
      <c r="C13" s="27" t="s">
        <v>42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2"/>
      <c r="B14" s="29"/>
      <c r="C14" s="12" t="s">
        <v>34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2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2"/>
      <c r="B16" s="29"/>
      <c r="C16" s="12" t="s">
        <v>39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2"/>
      <c r="B17" s="29"/>
      <c r="C17" s="12" t="s">
        <v>43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2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3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4"/>
      <c r="B20" s="29"/>
      <c r="C20" s="11" t="s">
        <v>18</v>
      </c>
      <c r="D20" s="35">
        <f>D13+D14+D15+D16+D17+D18+D19</f>
        <v>754</v>
      </c>
      <c r="E20" s="35">
        <f>E13+E14+E15+E16+E17+E18+E19</f>
        <v>36.760000000000005</v>
      </c>
      <c r="F20" s="35">
        <f>F13+F14+F15+F16+F17+F18+F19</f>
        <v>20.67</v>
      </c>
      <c r="G20" s="35">
        <f>G13+G14+G15+G16+G17+G18+G19</f>
        <v>99.44</v>
      </c>
      <c r="H20" s="35">
        <f>H13+H14+H15+H16+H17+H18+H19</f>
        <v>731.04000000000008</v>
      </c>
    </row>
    <row r="21" spans="1:8" ht="15.75" x14ac:dyDescent="0.25">
      <c r="A21" s="37"/>
      <c r="B21" s="29"/>
      <c r="C21" s="11" t="s">
        <v>19</v>
      </c>
      <c r="D21" s="35">
        <f>D20+D10</f>
        <v>1209</v>
      </c>
      <c r="E21" s="35">
        <f>E20+E10</f>
        <v>52.220000000000006</v>
      </c>
      <c r="F21" s="35">
        <f>F20+F10</f>
        <v>37.840000000000003</v>
      </c>
      <c r="G21" s="35">
        <f>G10+G20</f>
        <v>184.07999999999998</v>
      </c>
      <c r="H21" s="35">
        <f>H10+H20</f>
        <v>1216.81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3" sqref="C13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76</v>
      </c>
      <c r="D1" s="30"/>
      <c r="E1" s="40" t="s">
        <v>31</v>
      </c>
      <c r="F1" s="30"/>
      <c r="G1" s="40" t="s">
        <v>3</v>
      </c>
      <c r="H1" s="40" t="s">
        <v>30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5" t="s">
        <v>13</v>
      </c>
      <c r="B4" s="40"/>
      <c r="C4" s="5" t="s">
        <v>44</v>
      </c>
      <c r="D4" s="4">
        <v>100</v>
      </c>
      <c r="E4" s="4">
        <v>0.9</v>
      </c>
      <c r="F4" s="4">
        <v>0.13</v>
      </c>
      <c r="G4" s="4">
        <v>2.87</v>
      </c>
      <c r="H4" s="3">
        <v>16.2</v>
      </c>
      <c r="I4" s="53"/>
    </row>
    <row r="5" spans="1:23" ht="15.75" x14ac:dyDescent="0.25">
      <c r="A5" s="86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6"/>
      <c r="B6" s="40"/>
      <c r="C6" s="5" t="s">
        <v>39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6"/>
      <c r="B7" s="40"/>
      <c r="C7" s="12" t="s">
        <v>33</v>
      </c>
      <c r="D7" s="4">
        <v>200</v>
      </c>
      <c r="E7" s="31">
        <v>0.98</v>
      </c>
      <c r="F7" s="31">
        <v>0.05</v>
      </c>
      <c r="G7" s="31">
        <v>15.64</v>
      </c>
      <c r="H7" s="31">
        <v>66.94</v>
      </c>
      <c r="I7" s="53"/>
    </row>
    <row r="8" spans="1:23" ht="15.75" x14ac:dyDescent="0.25">
      <c r="A8" s="86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7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2"/>
      <c r="B10" s="41"/>
      <c r="C10" s="11" t="s">
        <v>15</v>
      </c>
      <c r="D10" s="42">
        <f>SUM(D4:D9)</f>
        <v>570</v>
      </c>
      <c r="E10" s="42">
        <f>SUM(E4:E9)</f>
        <v>24.8</v>
      </c>
      <c r="F10" s="42">
        <f>SUM(F4:F9)</f>
        <v>9.0900000000000016</v>
      </c>
      <c r="G10" s="42">
        <f>SUM(G4:G9)</f>
        <v>80.419999999999987</v>
      </c>
      <c r="H10" s="43">
        <f>H4+H5+H6+H7+H8</f>
        <v>502.62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2"/>
      <c r="B13" s="40"/>
      <c r="C13" s="5" t="s">
        <v>77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2"/>
      <c r="B14" s="40"/>
      <c r="C14" s="5" t="s">
        <v>70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2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2"/>
      <c r="B16" s="40"/>
      <c r="C16" s="5" t="s">
        <v>60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2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7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8"/>
      <c r="B21" s="40"/>
      <c r="C21" s="11" t="s">
        <v>19</v>
      </c>
      <c r="D21" s="35">
        <f>SUM(D10,D11,D20)</f>
        <v>1334</v>
      </c>
      <c r="E21" s="35">
        <f>SUM(E10,E11,E20)</f>
        <v>65.400000000000006</v>
      </c>
      <c r="F21" s="35">
        <f>SUM(F10,F11,F20)</f>
        <v>48.410000000000004</v>
      </c>
      <c r="G21" s="35">
        <f>SUM(G10,G11,G20)</f>
        <v>206.23</v>
      </c>
      <c r="H21" s="35">
        <f>SUM(H10,H11,H20)</f>
        <v>1522.14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6" sqref="C16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78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5" t="s">
        <v>44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6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6"/>
      <c r="B6" s="34"/>
      <c r="C6" s="5" t="s">
        <v>49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6"/>
      <c r="B7" s="34"/>
      <c r="C7" s="5" t="s">
        <v>61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6"/>
      <c r="B8" s="32"/>
      <c r="C8" s="5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5"/>
      <c r="B10" s="32"/>
      <c r="C10" s="11" t="s">
        <v>15</v>
      </c>
      <c r="D10" s="42">
        <f>SUM(D4:D9)</f>
        <v>510</v>
      </c>
      <c r="E10" s="42">
        <f>SUM(E4:E9)</f>
        <v>20.560000000000002</v>
      </c>
      <c r="F10" s="42">
        <f>SUM(F4:F9)</f>
        <v>22.32</v>
      </c>
      <c r="G10" s="42">
        <f>SUM(G4:G9)</f>
        <v>57.65</v>
      </c>
      <c r="H10" s="43">
        <f>H4+H5+H6+H7+H8+H9</f>
        <v>513.62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7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5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6"/>
      <c r="B13" s="34"/>
      <c r="C13" s="12" t="s">
        <v>79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6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6"/>
      <c r="B15" s="34"/>
      <c r="C15" s="12" t="s">
        <v>63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6"/>
      <c r="B16" s="34"/>
      <c r="C16" s="12" t="s">
        <v>32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6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6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7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3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4"/>
      <c r="B21" s="34"/>
      <c r="C21" s="11" t="s">
        <v>19</v>
      </c>
      <c r="D21" s="35">
        <f>SUM(D10,D11,D20)</f>
        <v>1214</v>
      </c>
      <c r="E21" s="35">
        <f>SUM(E10,E11,E20)</f>
        <v>55.220000000000006</v>
      </c>
      <c r="F21" s="35">
        <f>SUM(F10,F11,F20)</f>
        <v>52.29</v>
      </c>
      <c r="G21" s="35">
        <f>SUM(G10,G11,G20)</f>
        <v>131.07999999999998</v>
      </c>
      <c r="H21" s="44">
        <f>H10+H20</f>
        <v>1215.97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80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12" t="s">
        <v>45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6"/>
      <c r="B5" s="34"/>
      <c r="C5" s="12" t="s">
        <v>46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6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6"/>
      <c r="B7" s="34"/>
      <c r="C7" s="12" t="s">
        <v>47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6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2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2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2"/>
      <c r="B13" s="34"/>
      <c r="C13" s="5"/>
      <c r="D13" s="4"/>
      <c r="E13" s="4"/>
      <c r="F13" s="4"/>
      <c r="G13" s="4"/>
      <c r="H13" s="4"/>
      <c r="I13" s="38"/>
    </row>
    <row r="14" spans="1:23" ht="15.75" x14ac:dyDescent="0.25">
      <c r="A14" s="82"/>
      <c r="B14" s="34"/>
      <c r="C14" s="5" t="s">
        <v>48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2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2"/>
      <c r="B16" s="34"/>
      <c r="C16" s="5" t="s">
        <v>49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2"/>
      <c r="B17" s="34"/>
      <c r="C17" s="5" t="s">
        <v>14</v>
      </c>
      <c r="D17" s="4">
        <v>200</v>
      </c>
      <c r="E17" s="34">
        <v>0.19</v>
      </c>
      <c r="F17" s="34">
        <v>0.04</v>
      </c>
      <c r="G17" s="34">
        <v>6.42</v>
      </c>
      <c r="H17" s="34">
        <v>26.84</v>
      </c>
      <c r="I17" s="38"/>
    </row>
    <row r="18" spans="1:9" ht="15.75" x14ac:dyDescent="0.25">
      <c r="A18" s="82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8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8"/>
      <c r="B21" s="34"/>
      <c r="C21" s="11" t="s">
        <v>18</v>
      </c>
      <c r="D21" s="35">
        <f>D13+D14+D15+D16+D17+D18+D19</f>
        <v>704</v>
      </c>
      <c r="E21" s="35">
        <f>E13+E14+E15+E16+E17+E18+E19</f>
        <v>29.78</v>
      </c>
      <c r="F21" s="35">
        <f>F13+F14+F15+F16+F17+F18+F19</f>
        <v>26.54</v>
      </c>
      <c r="G21" s="35">
        <f>G13+G14+G15+G16+G17+G18+G19</f>
        <v>79.11</v>
      </c>
      <c r="H21" s="35">
        <f>SUM(H13:H19)</f>
        <v>674.40000000000009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1144</v>
      </c>
      <c r="E22" s="35">
        <f>E10+E21</f>
        <v>69.88</v>
      </c>
      <c r="F22" s="35">
        <f>F21+F10</f>
        <v>50.29</v>
      </c>
      <c r="G22" s="35">
        <f>G10+G21</f>
        <v>133.02000000000001</v>
      </c>
      <c r="H22" s="35">
        <f>SUM(H10,H11,H21)</f>
        <v>1264.21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5" sqref="H5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81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82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6.5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64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51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510</v>
      </c>
      <c r="E9" s="35">
        <f>E4+E5+E6+E7+E8</f>
        <v>22.130000000000003</v>
      </c>
      <c r="F9" s="35">
        <f>F4+F5+F6+F7+F8</f>
        <v>22.39</v>
      </c>
      <c r="G9" s="35">
        <f>G4+G5+G6+G7+G8</f>
        <v>69.97999999999999</v>
      </c>
      <c r="H9" s="44">
        <f>H4+H5+H6+H7+H8</f>
        <v>569.81000000000006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38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52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65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53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14</v>
      </c>
      <c r="D16" s="77">
        <v>200</v>
      </c>
      <c r="E16" s="77">
        <v>0.19</v>
      </c>
      <c r="F16" s="77">
        <v>0.04</v>
      </c>
      <c r="G16" s="77">
        <v>6.42</v>
      </c>
      <c r="H16" s="77">
        <v>26.84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31.019999999999996</v>
      </c>
      <c r="F19" s="35">
        <f>F12+F13+F14+F15+F16+F17+F18</f>
        <v>32.01</v>
      </c>
      <c r="G19" s="35">
        <f>G12+G13+G14+G15+G16+G17+G18</f>
        <v>79.930000000000007</v>
      </c>
      <c r="H19" s="35">
        <f>H12+H13+H14+H15+H16+H17+H18</f>
        <v>731.87000000000012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1274</v>
      </c>
      <c r="E20" s="35">
        <f>E9+E19</f>
        <v>53.15</v>
      </c>
      <c r="F20" s="35">
        <f>F9+F19</f>
        <v>54.4</v>
      </c>
      <c r="G20" s="35">
        <f>G19+G9</f>
        <v>149.91</v>
      </c>
      <c r="H20" s="44">
        <f>H9+H19</f>
        <v>1301.6800000000003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83</v>
      </c>
      <c r="D1" s="30"/>
      <c r="E1" s="66" t="s">
        <v>2</v>
      </c>
      <c r="F1" s="30"/>
      <c r="G1" s="66" t="s">
        <v>3</v>
      </c>
      <c r="H1" s="66" t="s">
        <v>30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52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39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38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66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73</v>
      </c>
      <c r="D13" s="4">
        <v>200</v>
      </c>
      <c r="E13" s="4">
        <v>3.33</v>
      </c>
      <c r="F13" s="4">
        <v>2.83</v>
      </c>
      <c r="G13" s="4">
        <v>19.2</v>
      </c>
      <c r="H13" s="3">
        <v>115.58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71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74</v>
      </c>
      <c r="D18" s="4">
        <v>200</v>
      </c>
      <c r="E18" s="4">
        <v>0.64</v>
      </c>
      <c r="F18" s="4">
        <v>0.25</v>
      </c>
      <c r="G18" s="4">
        <v>15.15</v>
      </c>
      <c r="H18" s="4">
        <v>65.37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28.889999999999997</v>
      </c>
      <c r="F19" s="35">
        <f>F12+F13+F14+F15+F16+F17+F18</f>
        <v>29.52</v>
      </c>
      <c r="G19" s="35">
        <f>G12+G13+G14+G15+G16+G17+G18</f>
        <v>109.79</v>
      </c>
      <c r="H19" s="44">
        <f>H12+H13+H14+H15+H16+H17+H18</f>
        <v>820.2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53.53</v>
      </c>
      <c r="F20" s="35">
        <f>F9+F19</f>
        <v>41.11</v>
      </c>
      <c r="G20" s="35">
        <f>G9+G19</f>
        <v>173.43</v>
      </c>
      <c r="H20" s="44">
        <f>H9+H19</f>
        <v>1277.7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9" sqref="C9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84</v>
      </c>
      <c r="D1" s="30"/>
      <c r="E1" s="40" t="s">
        <v>31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9" t="s">
        <v>13</v>
      </c>
      <c r="B4" s="85" t="s">
        <v>13</v>
      </c>
      <c r="C4" s="5" t="s">
        <v>85</v>
      </c>
      <c r="D4" s="4">
        <v>150</v>
      </c>
      <c r="E4" s="4">
        <v>5.17</v>
      </c>
      <c r="F4" s="4">
        <v>4.3600000000000003</v>
      </c>
      <c r="G4" s="4">
        <v>25.43</v>
      </c>
      <c r="H4" s="4">
        <v>161.63</v>
      </c>
    </row>
    <row r="5" spans="1:23" ht="31.5" x14ac:dyDescent="0.25">
      <c r="A5" s="90"/>
      <c r="B5" s="95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0"/>
      <c r="B6" s="96"/>
      <c r="C6" s="5" t="s">
        <v>86</v>
      </c>
      <c r="D6" s="4">
        <v>75</v>
      </c>
      <c r="E6" s="4">
        <v>4.4000000000000004</v>
      </c>
      <c r="F6" s="4">
        <v>12.45</v>
      </c>
      <c r="G6" s="4">
        <v>44.1</v>
      </c>
      <c r="H6" s="4">
        <v>306.14999999999998</v>
      </c>
    </row>
    <row r="7" spans="1:23" ht="15.75" x14ac:dyDescent="0.25">
      <c r="A7" s="90"/>
      <c r="B7" s="81"/>
      <c r="C7" s="18"/>
      <c r="D7" s="18"/>
      <c r="E7" s="18"/>
      <c r="F7" s="18"/>
      <c r="G7" s="18"/>
      <c r="H7" s="18"/>
    </row>
    <row r="8" spans="1:23" ht="15.75" x14ac:dyDescent="0.25">
      <c r="A8" s="91"/>
      <c r="B8" s="41"/>
      <c r="C8" s="5"/>
      <c r="D8" s="20"/>
      <c r="E8" s="20"/>
      <c r="F8" s="20"/>
      <c r="G8" s="20"/>
      <c r="H8" s="21"/>
    </row>
    <row r="9" spans="1:23" s="18" customFormat="1" ht="15.75" x14ac:dyDescent="0.25">
      <c r="A9" s="89" t="s">
        <v>36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1"/>
      <c r="B10" s="41"/>
      <c r="C10" s="11" t="s">
        <v>15</v>
      </c>
      <c r="D10" s="42">
        <f>SUM(D4:D9)</f>
        <v>425</v>
      </c>
      <c r="E10" s="35">
        <f>SUM(E4:E9)</f>
        <v>13.44</v>
      </c>
      <c r="F10" s="35">
        <f>SUM(F4:F9)</f>
        <v>19.670000000000002</v>
      </c>
      <c r="G10" s="35">
        <f>SUM(G4:G9)</f>
        <v>80.72</v>
      </c>
      <c r="H10" s="44">
        <f>H4+H5+H6</f>
        <v>553.75</v>
      </c>
    </row>
    <row r="11" spans="1:23" ht="15.75" x14ac:dyDescent="0.25">
      <c r="A11" s="92" t="s">
        <v>38</v>
      </c>
      <c r="B11" s="40"/>
      <c r="C11" s="11"/>
      <c r="D11" s="35"/>
      <c r="E11" s="35"/>
      <c r="F11" s="35"/>
      <c r="G11" s="35"/>
      <c r="H11" s="35"/>
    </row>
    <row r="12" spans="1:23" ht="15.75" x14ac:dyDescent="0.25">
      <c r="A12" s="92"/>
      <c r="B12" s="85" t="s">
        <v>38</v>
      </c>
      <c r="C12" s="5" t="s">
        <v>44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2"/>
      <c r="B13" s="95"/>
      <c r="C13" s="16" t="s">
        <v>48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2"/>
      <c r="B14" s="96"/>
      <c r="C14" s="5" t="s">
        <v>54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2"/>
      <c r="B15" s="40"/>
      <c r="C15" s="5" t="s">
        <v>49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2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2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2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3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4"/>
      <c r="B20" s="40"/>
      <c r="C20" s="11" t="s">
        <v>19</v>
      </c>
      <c r="D20" s="35">
        <f>D10+D19</f>
        <v>1189</v>
      </c>
      <c r="E20" s="35">
        <f>E10+E19</f>
        <v>42.86</v>
      </c>
      <c r="F20" s="35">
        <f>F19+F10</f>
        <v>48.210000000000008</v>
      </c>
      <c r="G20" s="35">
        <f>G19+G10</f>
        <v>162.07</v>
      </c>
      <c r="H20" s="44">
        <f>H10+H19</f>
        <v>1253.7000000000003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87</v>
      </c>
      <c r="D1" s="30"/>
      <c r="E1" s="40" t="s">
        <v>31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5" t="s">
        <v>50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6"/>
      <c r="B5" s="40"/>
      <c r="C5" s="5" t="s">
        <v>55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6"/>
      <c r="B6" s="40"/>
      <c r="C6" s="5" t="s">
        <v>49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6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7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5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7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5" t="s">
        <v>38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6"/>
      <c r="B12" s="41"/>
      <c r="C12" s="12" t="s">
        <v>67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6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6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6"/>
      <c r="B15" s="40"/>
      <c r="C15" s="5" t="s">
        <v>56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6"/>
      <c r="B16" s="40"/>
      <c r="C16" s="5" t="s">
        <v>33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6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7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3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4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4" sqref="H14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88</v>
      </c>
      <c r="D1" s="30"/>
      <c r="E1" s="40" t="s">
        <v>31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12" t="s">
        <v>62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6"/>
      <c r="B5" s="40"/>
      <c r="C5" s="12" t="s">
        <v>37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6"/>
      <c r="B6" s="40"/>
      <c r="C6" s="12" t="s">
        <v>72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6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6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7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2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15.75" x14ac:dyDescent="0.25">
      <c r="A13" s="82"/>
      <c r="B13" s="40"/>
      <c r="C13" s="13" t="s">
        <v>89</v>
      </c>
      <c r="D13" s="4">
        <v>60</v>
      </c>
      <c r="E13" s="40">
        <v>0.92</v>
      </c>
      <c r="F13" s="40">
        <v>5.32</v>
      </c>
      <c r="G13" s="40">
        <v>5.26</v>
      </c>
      <c r="H13" s="40">
        <v>72.63</v>
      </c>
      <c r="I13" s="38"/>
    </row>
    <row r="14" spans="1:23" ht="31.5" x14ac:dyDescent="0.25">
      <c r="A14" s="82"/>
      <c r="B14" s="40"/>
      <c r="C14" s="5" t="s">
        <v>57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2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2"/>
      <c r="B16" s="40"/>
      <c r="C16" s="5" t="s">
        <v>58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2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3"/>
      <c r="B20" s="40"/>
      <c r="C20" s="11" t="s">
        <v>18</v>
      </c>
      <c r="D20" s="35">
        <f>SUM(D13:D19)</f>
        <v>764</v>
      </c>
      <c r="E20" s="35">
        <f>SUM(E13:E19)</f>
        <v>27.22</v>
      </c>
      <c r="F20" s="35">
        <f>SUM(F13:F19)</f>
        <v>19.2</v>
      </c>
      <c r="G20" s="35">
        <f>SUM(G13:G19)</f>
        <v>77.16</v>
      </c>
      <c r="H20" s="35">
        <f>SUM(H13:H19)</f>
        <v>590.29</v>
      </c>
      <c r="I20" s="38"/>
    </row>
    <row r="21" spans="1:9" ht="15.75" x14ac:dyDescent="0.25">
      <c r="A21" s="84"/>
      <c r="B21" s="40"/>
      <c r="C21" s="11" t="s">
        <v>19</v>
      </c>
      <c r="D21" s="35">
        <f>D11+D20</f>
        <v>1174</v>
      </c>
      <c r="E21" s="35">
        <f>E11+E20</f>
        <v>43.19</v>
      </c>
      <c r="F21" s="35">
        <f>F11+F20</f>
        <v>37.57</v>
      </c>
      <c r="G21" s="35">
        <f>G11+G20</f>
        <v>117.78999999999999</v>
      </c>
      <c r="H21" s="35">
        <f>H11+H20</f>
        <v>982.04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5" sqref="H15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90</v>
      </c>
      <c r="D1" s="30"/>
      <c r="E1" s="40" t="s">
        <v>31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5" t="s">
        <v>13</v>
      </c>
      <c r="B4" s="40"/>
      <c r="C4" s="5" t="s">
        <v>75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6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6"/>
      <c r="B6" s="40"/>
      <c r="C6" s="5" t="s">
        <v>68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6"/>
      <c r="B7" s="41"/>
      <c r="C7" s="5" t="s">
        <v>59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6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7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2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2"/>
      <c r="B13" s="40"/>
      <c r="C13" s="10" t="s">
        <v>69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31.5" x14ac:dyDescent="0.25">
      <c r="A14" s="82"/>
      <c r="B14" s="40"/>
      <c r="C14" s="5" t="s">
        <v>70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38"/>
    </row>
    <row r="15" spans="1:23" ht="15.75" x14ac:dyDescent="0.25">
      <c r="A15" s="82"/>
      <c r="B15" s="40"/>
      <c r="C15" s="12" t="s">
        <v>35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2"/>
      <c r="B16" s="40"/>
      <c r="C16" s="16" t="s">
        <v>33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2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2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2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3"/>
      <c r="B20" s="40"/>
      <c r="C20" s="11" t="s">
        <v>18</v>
      </c>
      <c r="D20" s="35">
        <f>SUM(D13:D18)</f>
        <v>724</v>
      </c>
      <c r="E20" s="35">
        <f>SUM(E13:E18)</f>
        <v>43.629999999999995</v>
      </c>
      <c r="F20" s="35">
        <f>SUM(F13:F18)</f>
        <v>25.200000000000003</v>
      </c>
      <c r="G20" s="35">
        <f>SUM(G13:G18)</f>
        <v>109.01</v>
      </c>
      <c r="H20" s="35">
        <f>SUM(H13:H18)</f>
        <v>837.33000000000015</v>
      </c>
      <c r="I20" s="38"/>
    </row>
    <row r="21" spans="1:9" ht="15.75" x14ac:dyDescent="0.25">
      <c r="A21" s="84"/>
      <c r="B21" s="40"/>
      <c r="C21" s="11" t="s">
        <v>19</v>
      </c>
      <c r="D21" s="35">
        <f>SUM(D9,D11,D20)</f>
        <v>1254</v>
      </c>
      <c r="E21" s="35">
        <f>SUM(E9,E11,E20)</f>
        <v>63.04</v>
      </c>
      <c r="F21" s="35">
        <f>SUM(F9,F11,F20)</f>
        <v>37.520000000000003</v>
      </c>
      <c r="G21" s="35">
        <f>SUM(G9,G11,G20)</f>
        <v>160.28</v>
      </c>
      <c r="H21" s="35">
        <f>H9+H20</f>
        <v>1230.8200000000002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2025-12-15T02:01:48Z</dcterms:modified>
</cp:coreProperties>
</file>