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2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10" i="16" l="1"/>
  <c r="D21" i="11" l="1"/>
  <c r="G21" i="11"/>
  <c r="H20" i="11"/>
  <c r="H21" i="11" s="1"/>
  <c r="G20" i="11"/>
  <c r="F20" i="11"/>
  <c r="F21" i="11" s="1"/>
  <c r="E20" i="11"/>
  <c r="E21" i="11" s="1"/>
  <c r="D20" i="11"/>
  <c r="D20" i="15" l="1"/>
  <c r="H19" i="15"/>
  <c r="G19" i="15"/>
  <c r="F19" i="15"/>
  <c r="E19" i="15"/>
  <c r="D19" i="15"/>
  <c r="H9" i="15"/>
  <c r="G9" i="15"/>
  <c r="F9" i="15"/>
  <c r="E9" i="15"/>
  <c r="H20" i="15" l="1"/>
  <c r="G20" i="15"/>
  <c r="F20" i="15"/>
  <c r="E20" i="15"/>
  <c r="H10" i="20"/>
  <c r="H10" i="17"/>
  <c r="D10" i="17"/>
  <c r="H20" i="16"/>
  <c r="H19" i="14" l="1"/>
  <c r="G19" i="14"/>
  <c r="F19" i="14"/>
  <c r="E19" i="14"/>
  <c r="D19" i="14"/>
  <c r="H9" i="14"/>
  <c r="H20" i="14" s="1"/>
  <c r="G9" i="14"/>
  <c r="F9" i="14"/>
  <c r="E9" i="14"/>
  <c r="D9" i="14"/>
  <c r="D20" i="14" s="1"/>
  <c r="D22" i="13"/>
  <c r="G21" i="13"/>
  <c r="G22" i="13" s="1"/>
  <c r="F21" i="13"/>
  <c r="F22" i="13" s="1"/>
  <c r="E21" i="13"/>
  <c r="E22" i="13" s="1"/>
  <c r="D21" i="13"/>
  <c r="H10" i="13"/>
  <c r="G10" i="13"/>
  <c r="F10" i="13"/>
  <c r="E10" i="13"/>
  <c r="E20" i="14" l="1"/>
  <c r="F20" i="14"/>
  <c r="G20" i="14"/>
  <c r="E10" i="17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H21" i="12" s="1"/>
  <c r="D20" i="12"/>
  <c r="E20" i="12"/>
  <c r="F20" i="12"/>
  <c r="G20" i="12"/>
  <c r="H20" i="12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H11" i="18"/>
  <c r="H21" i="18" s="1"/>
  <c r="G11" i="18"/>
  <c r="G21" i="18" s="1"/>
  <c r="F11" i="18"/>
  <c r="F21" i="18" s="1"/>
  <c r="E11" i="18"/>
  <c r="E21" i="18" s="1"/>
  <c r="D11" i="18"/>
  <c r="D21" i="18" s="1"/>
  <c r="D9" i="19"/>
  <c r="H9" i="19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0" i="19"/>
  <c r="H21" i="19" s="1"/>
  <c r="G20" i="19"/>
  <c r="F20" i="19"/>
  <c r="E20" i="19"/>
  <c r="D20" i="19"/>
  <c r="H20" i="18"/>
  <c r="G20" i="18"/>
  <c r="F20" i="18"/>
  <c r="E20" i="18"/>
  <c r="D20" i="18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<sst xmlns="http://schemas.openxmlformats.org/spreadsheetml/2006/main" count="313" uniqueCount="93">
  <si>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</si>
  <si>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</si>
  <si>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</si>
  <si>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</si>
  <si>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</si>
  <si>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</si>
  <si>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</si>
  <si>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</si>
  <si>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</si>
  <si>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</si>
  <si>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</si>
  <si>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</si>
  <si>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</si>
  <si>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</si>
  <si>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</si>
  <si>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</si>
  <si>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</si>
  <si>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</si>
  <si>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</si>
  <si>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</si>
  <si>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</si>
  <si>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</si>
  <si>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</si>
  <si>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</si>
  <si>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</si>
  <si>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</si>
  <si>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</si>
  <si>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</si>
  <si>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</si>
  <si>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</si>
  <si>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</si>
  <si>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</si>
  <si>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</si>
  <si>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</si>
  <si>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</si>
  <si>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</si>
  <si>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</si>
  <si>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</si>
  <si>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</si>
  <si>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</si>
  <si>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Масло сливочное (порциями)</t>
  </si>
  <si>
    <t>Макароны отварные с сыром</t>
  </si>
  <si>
    <t>Итого на завтрак</t>
  </si>
  <si>
    <t>Салат с бел/к и морковью</t>
  </si>
  <si>
    <t>Компот из брусники</t>
  </si>
  <si>
    <t>Овощи в нарезке свежие</t>
  </si>
  <si>
    <t>Запеканка из творога</t>
  </si>
  <si>
    <t>Молоко сгущенное с сахаром</t>
  </si>
  <si>
    <t>Бутерброд горячий с сыром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</si>
  <si>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</si>
  <si>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</si>
  <si>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</si>
  <si>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</si>
  <si>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</si>
  <si>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</si>
  <si>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Макроны отварные</t>
  </si>
  <si>
    <t>Каша перловая</t>
  </si>
  <si>
    <t>Рыба запеченная с овощами (горбуша)</t>
  </si>
  <si>
    <t>Сельдь соленая с луком и зеленным горошком</t>
  </si>
  <si>
    <t>Щи из свежей капусты со сметаной</t>
  </si>
  <si>
    <t>Котлета из курица</t>
  </si>
  <si>
    <t>Чай с апельсином</t>
  </si>
  <si>
    <t>Гуляш из говядины</t>
  </si>
  <si>
    <t>Чай с сахаром и лимоном</t>
  </si>
  <si>
    <t>Бутерброд батон с джемом</t>
  </si>
  <si>
    <t>Картофельная запеканка с говядиной</t>
  </si>
  <si>
    <t>Тефтеля из говядины с соусом</t>
  </si>
  <si>
    <t>Суп рыбный с консервой</t>
  </si>
  <si>
    <t>Салат из белокачанной капусты с морковью и зеленым горошком</t>
  </si>
  <si>
    <t>Салат из бел/к с помидороми и огурцами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</si>
  <si>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</si>
  <si>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</si>
  <si>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</si>
  <si>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Тефтеля из говядины</t>
  </si>
  <si>
    <t>Чай  с сахаром</t>
  </si>
  <si>
    <t>Суп картофельный с гречневой крупой</t>
  </si>
  <si>
    <t>Напиток из шиповника</t>
  </si>
  <si>
    <t>Капуста бел/к с морковью и кукурузой</t>
  </si>
  <si>
    <t>14 ноября 2025г.</t>
  </si>
  <si>
    <t>Салат "Студенческий"</t>
  </si>
  <si>
    <t>19 ноября 2025г.</t>
  </si>
  <si>
    <t>Помидор консерв.</t>
  </si>
  <si>
    <t>21 ноября 2025г.</t>
  </si>
  <si>
    <t>24 ноября 2025 г.</t>
  </si>
  <si>
    <t>Каша жидкая молочная пшеничная</t>
  </si>
  <si>
    <t>Кекс с изюмом</t>
  </si>
  <si>
    <t>25 ноября 2025г.</t>
  </si>
  <si>
    <t>26 ноября 2025г.</t>
  </si>
  <si>
    <t>27 ноября 2025г.</t>
  </si>
  <si>
    <t>1 декабря 2025г.</t>
  </si>
  <si>
    <t>2 декабря 2025г.</t>
  </si>
  <si>
    <t xml:space="preserve">Овощи в нарезке </t>
  </si>
  <si>
    <t>3 декабря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</si>
</sst>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78" t="s">
        <v>89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85" t="s">
        <v>13</v>
      </c>
      <c r="B4" s="29"/>
      <c r="C4" s="12" t="s">
        <v>40</v>
      </c>
      <c r="D4" s="31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86"/>
      <c r="B5" s="29"/>
      <c r="C5" s="28" t="s">
        <v>41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86"/>
      <c r="B6" s="29"/>
      <c r="C6" s="12" t="s">
        <v>63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86"/>
      <c r="B7" s="32"/>
      <c r="C7" s="27" t="s">
        <v>64</v>
      </c>
      <c r="D7" s="31">
        <v>60</v>
      </c>
      <c r="E7" s="31">
        <v>3.1</v>
      </c>
      <c r="F7" s="31">
        <v>0.35</v>
      </c>
      <c r="G7" s="33">
        <v>30.96</v>
      </c>
      <c r="H7" s="33">
        <v>139.41</v>
      </c>
    </row>
    <row r="8" spans="1:23" ht="15.75" x14ac:dyDescent="0.25">
      <c r="A8" s="87"/>
      <c r="B8" s="29"/>
      <c r="C8" s="27"/>
      <c r="D8" s="31"/>
      <c r="E8" s="31"/>
      <c r="F8" s="31"/>
      <c r="G8" s="33"/>
      <c r="H8" s="33"/>
    </row>
    <row r="9" spans="1:23" s="18" customFormat="1" ht="15.75" x14ac:dyDescent="0.25">
      <c r="A9" s="82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82"/>
      <c r="B10" s="29"/>
      <c r="C10" s="11" t="s">
        <v>42</v>
      </c>
      <c r="D10" s="35">
        <v>510</v>
      </c>
      <c r="E10" s="35">
        <v>15.46</v>
      </c>
      <c r="F10" s="35">
        <v>17.170000000000002</v>
      </c>
      <c r="G10" s="36">
        <v>84.64</v>
      </c>
      <c r="H10" s="36">
        <v>485.77</v>
      </c>
    </row>
    <row r="11" spans="1:23" ht="15.75" x14ac:dyDescent="0.25">
      <c r="A11" s="82" t="s">
        <v>38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82"/>
      <c r="B12" s="29"/>
      <c r="C12" s="11" t="s">
        <v>7</v>
      </c>
      <c r="D12" s="35"/>
      <c r="E12" s="35"/>
      <c r="F12" s="35"/>
      <c r="G12" s="36"/>
      <c r="H12" s="36"/>
    </row>
    <row r="13" spans="1:23" ht="15.75" x14ac:dyDescent="0.25">
      <c r="A13" s="82"/>
      <c r="B13" s="29"/>
      <c r="C13" s="27" t="s">
        <v>43</v>
      </c>
      <c r="D13" s="31">
        <v>60</v>
      </c>
      <c r="E13" s="31">
        <v>0.92</v>
      </c>
      <c r="F13" s="31">
        <v>5.32</v>
      </c>
      <c r="G13" s="33">
        <v>5.26</v>
      </c>
      <c r="H13" s="33">
        <v>72.63</v>
      </c>
    </row>
    <row r="14" spans="1:23" ht="15.75" x14ac:dyDescent="0.25">
      <c r="A14" s="82"/>
      <c r="B14" s="29"/>
      <c r="C14" s="12" t="s">
        <v>34</v>
      </c>
      <c r="D14" s="4">
        <v>200</v>
      </c>
      <c r="E14" s="31">
        <v>6.7</v>
      </c>
      <c r="F14" s="31">
        <v>4.58</v>
      </c>
      <c r="G14" s="31">
        <v>16.28</v>
      </c>
      <c r="H14" s="31">
        <v>133.18</v>
      </c>
    </row>
    <row r="15" spans="1:23" ht="15.75" x14ac:dyDescent="0.25">
      <c r="A15" s="82"/>
      <c r="B15" s="29"/>
      <c r="C15" s="12" t="s">
        <v>29</v>
      </c>
      <c r="D15" s="4">
        <v>150</v>
      </c>
      <c r="E15" s="31">
        <v>8.1999999999999993</v>
      </c>
      <c r="F15" s="31">
        <v>6.34</v>
      </c>
      <c r="G15" s="31">
        <v>35.93</v>
      </c>
      <c r="H15" s="31">
        <v>233.71</v>
      </c>
    </row>
    <row r="16" spans="1:23" ht="15.75" x14ac:dyDescent="0.25">
      <c r="A16" s="82"/>
      <c r="B16" s="29"/>
      <c r="C16" s="12" t="s">
        <v>39</v>
      </c>
      <c r="D16" s="4">
        <v>90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2"/>
      <c r="B17" s="29"/>
      <c r="C17" s="12" t="s">
        <v>44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2"/>
      <c r="B18" s="2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83"/>
      <c r="B19" s="29"/>
      <c r="C19" s="12" t="s">
        <v>22</v>
      </c>
      <c r="D19" s="4">
        <v>30</v>
      </c>
      <c r="E19" s="4">
        <v>2.14</v>
      </c>
      <c r="F19" s="4">
        <v>0.21</v>
      </c>
      <c r="G19" s="4">
        <v>13.43</v>
      </c>
      <c r="H19" s="4">
        <v>64.2</v>
      </c>
    </row>
    <row r="20" spans="1:8" ht="15.75" x14ac:dyDescent="0.25">
      <c r="A20" s="84"/>
      <c r="B20" s="29"/>
      <c r="C20" s="11" t="s">
        <v>18</v>
      </c>
      <c r="D20" s="35">
        <f>D13+D14+D15+D16+D17+D18+D19</f>
        <v>754</v>
      </c>
      <c r="E20" s="35">
        <f>E13+E14+E15+E16+E17+E18+E19</f>
        <v>36.760000000000005</v>
      </c>
      <c r="F20" s="35">
        <f>F13+F14+F15+F16+F17+F18+F19</f>
        <v>20.67</v>
      </c>
      <c r="G20" s="35">
        <f>G13+G14+G15+G16+G17+G18+G19</f>
        <v>99.44</v>
      </c>
      <c r="H20" s="35">
        <f>H13+H14+H15+H16+H17+H18+H19</f>
        <v>731.04000000000008</v>
      </c>
    </row>
    <row r="21" spans="1:8" ht="15.75" x14ac:dyDescent="0.25">
      <c r="A21" s="37"/>
      <c r="B21" s="29"/>
      <c r="C21" s="11" t="s">
        <v>19</v>
      </c>
      <c r="D21" s="35">
        <f>D20+D10</f>
        <v>1264</v>
      </c>
      <c r="E21" s="35">
        <f>E20+E10</f>
        <v>52.220000000000006</v>
      </c>
      <c r="F21" s="35">
        <f>F20+F10</f>
        <v>37.840000000000003</v>
      </c>
      <c r="G21" s="35">
        <f>G10+G20</f>
        <v>184.07999999999998</v>
      </c>
      <c r="H21" s="35">
        <f>H10+H20</f>
        <v>1216.81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3" sqref="C13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78</v>
      </c>
      <c r="D1" s="30"/>
      <c r="E1" s="40" t="s">
        <v>31</v>
      </c>
      <c r="F1" s="30"/>
      <c r="G1" s="40" t="s">
        <v>3</v>
      </c>
      <c r="H1" s="40" t="s">
        <v>30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85" t="s">
        <v>13</v>
      </c>
      <c r="B4" s="40"/>
      <c r="C4" s="5" t="s">
        <v>45</v>
      </c>
      <c r="D4" s="4">
        <v>100</v>
      </c>
      <c r="E4" s="4">
        <v>0.9</v>
      </c>
      <c r="F4" s="4">
        <v>0.13</v>
      </c>
      <c r="G4" s="4">
        <v>2.87</v>
      </c>
      <c r="H4" s="3">
        <v>16.2</v>
      </c>
      <c r="I4" s="53"/>
    </row>
    <row r="5" spans="1:23" ht="15.75" x14ac:dyDescent="0.25">
      <c r="A5" s="86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86"/>
      <c r="B6" s="40"/>
      <c r="C6" s="5" t="s">
        <v>39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86"/>
      <c r="B7" s="40"/>
      <c r="C7" s="12" t="s">
        <v>33</v>
      </c>
      <c r="D7" s="4">
        <v>200</v>
      </c>
      <c r="E7" s="31">
        <v>0.98</v>
      </c>
      <c r="F7" s="31">
        <v>0.05</v>
      </c>
      <c r="G7" s="31">
        <v>15.64</v>
      </c>
      <c r="H7" s="31">
        <v>66.94</v>
      </c>
      <c r="I7" s="53"/>
    </row>
    <row r="8" spans="1:23" ht="15.75" x14ac:dyDescent="0.25">
      <c r="A8" s="86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87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82"/>
      <c r="B10" s="41"/>
      <c r="C10" s="11" t="s">
        <v>15</v>
      </c>
      <c r="D10" s="42">
        <f>SUM(D4:D9)</f>
        <v>570</v>
      </c>
      <c r="E10" s="42">
        <f>SUM(E4:E9)</f>
        <v>24.8</v>
      </c>
      <c r="F10" s="42">
        <f>SUM(F4:F9)</f>
        <v>9.0900000000000016</v>
      </c>
      <c r="G10" s="42">
        <f>SUM(G4:G9)</f>
        <v>80.419999999999987</v>
      </c>
      <c r="H10" s="43">
        <f>H4+H5+H6+H7+H8</f>
        <v>502.62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82" t="s">
        <v>38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82"/>
      <c r="B13" s="40"/>
      <c r="C13" s="5" t="s">
        <v>79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82"/>
      <c r="B14" s="40"/>
      <c r="C14" s="5" t="s">
        <v>72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82"/>
      <c r="B15" s="40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82"/>
      <c r="B16" s="40"/>
      <c r="C16" s="5" t="s">
        <v>62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82"/>
      <c r="B17" s="40"/>
      <c r="C17" s="5" t="s">
        <v>24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82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82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97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98"/>
      <c r="B21" s="40"/>
      <c r="C21" s="11" t="s">
        <v>19</v>
      </c>
      <c r="D21" s="35">
        <f>SUM(D10,D11,D20)</f>
        <v>1334</v>
      </c>
      <c r="E21" s="35">
        <f>SUM(E10,E11,E20)</f>
        <v>65.400000000000006</v>
      </c>
      <c r="F21" s="35">
        <f>SUM(F10,F11,F20)</f>
        <v>48.410000000000004</v>
      </c>
      <c r="G21" s="35">
        <f>SUM(G10,G11,G20)</f>
        <v>206.23</v>
      </c>
      <c r="H21" s="35">
        <f>SUM(H10,H11,H20)</f>
        <v>1522.14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6" sqref="C16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90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34"/>
      <c r="C4" s="5" t="s">
        <v>45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38"/>
    </row>
    <row r="5" spans="1:23" ht="15.75" x14ac:dyDescent="0.25">
      <c r="A5" s="86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86"/>
      <c r="B6" s="34"/>
      <c r="C6" s="5" t="s">
        <v>50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86"/>
      <c r="B7" s="34"/>
      <c r="C7" s="5" t="s">
        <v>63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86"/>
      <c r="B8" s="32"/>
      <c r="C8" s="5"/>
      <c r="D8" s="4"/>
      <c r="E8" s="4"/>
      <c r="F8" s="4"/>
      <c r="G8" s="4"/>
      <c r="H8" s="4"/>
      <c r="I8" s="38"/>
    </row>
    <row r="9" spans="1:23" ht="15.75" x14ac:dyDescent="0.25">
      <c r="A9" s="87"/>
      <c r="B9" s="32"/>
      <c r="C9" s="5" t="s">
        <v>22</v>
      </c>
      <c r="D9" s="20">
        <v>30</v>
      </c>
      <c r="E9" s="20">
        <v>2.14</v>
      </c>
      <c r="F9" s="20">
        <v>0.21</v>
      </c>
      <c r="G9" s="20">
        <v>13.43</v>
      </c>
      <c r="H9" s="20">
        <v>64.2</v>
      </c>
      <c r="I9" s="38"/>
    </row>
    <row r="10" spans="1:23" s="18" customFormat="1" ht="15.75" x14ac:dyDescent="0.25">
      <c r="A10" s="85"/>
      <c r="B10" s="32"/>
      <c r="C10" s="11" t="s">
        <v>15</v>
      </c>
      <c r="D10" s="42">
        <f>SUM(D4:D9)</f>
        <v>510</v>
      </c>
      <c r="E10" s="42">
        <f>SUM(E4:E9)</f>
        <v>20.560000000000002</v>
      </c>
      <c r="F10" s="42">
        <f>SUM(F4:F9)</f>
        <v>22.32</v>
      </c>
      <c r="G10" s="42">
        <f>SUM(G4:G9)</f>
        <v>57.65</v>
      </c>
      <c r="H10" s="43">
        <f>H4+H5+H6+H7+H8+H9</f>
        <v>513.62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7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85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86"/>
      <c r="B13" s="34"/>
      <c r="C13" s="12" t="s">
        <v>91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86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31.5" x14ac:dyDescent="0.25">
      <c r="A15" s="86"/>
      <c r="B15" s="34"/>
      <c r="C15" s="12" t="s">
        <v>65</v>
      </c>
      <c r="D15" s="4">
        <v>180</v>
      </c>
      <c r="E15" s="31">
        <v>21.19</v>
      </c>
      <c r="F15" s="31">
        <v>20.84</v>
      </c>
      <c r="G15" s="31">
        <v>23.82</v>
      </c>
      <c r="H15" s="31">
        <v>367.76</v>
      </c>
      <c r="I15" s="38"/>
    </row>
    <row r="16" spans="1:23" ht="31.5" x14ac:dyDescent="0.25">
      <c r="A16" s="86"/>
      <c r="B16" s="34"/>
      <c r="C16" s="12" t="s">
        <v>32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86"/>
      <c r="B17" s="34"/>
      <c r="C17" s="12" t="s">
        <v>21</v>
      </c>
      <c r="D17" s="4">
        <v>24</v>
      </c>
      <c r="E17" s="31">
        <v>1.49</v>
      </c>
      <c r="F17" s="31">
        <v>0.25</v>
      </c>
      <c r="G17" s="31">
        <v>8.65</v>
      </c>
      <c r="H17" s="31">
        <v>42.83</v>
      </c>
      <c r="I17" s="38"/>
    </row>
    <row r="18" spans="1:9" ht="15.75" x14ac:dyDescent="0.25">
      <c r="A18" s="86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7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83"/>
      <c r="B20" s="34"/>
      <c r="C20" s="11" t="s">
        <v>18</v>
      </c>
      <c r="D20" s="35">
        <f>SUM(D13:D19)</f>
        <v>704</v>
      </c>
      <c r="E20" s="35">
        <f>SUM(E13:E19)</f>
        <v>34.660000000000004</v>
      </c>
      <c r="F20" s="35">
        <f>SUM(F13:F19)</f>
        <v>29.97</v>
      </c>
      <c r="G20" s="35">
        <f>SUM(G13:G19)</f>
        <v>73.429999999999993</v>
      </c>
      <c r="H20" s="35">
        <f>SUM(H13:H19)</f>
        <v>702.35</v>
      </c>
      <c r="I20" s="38"/>
    </row>
    <row r="21" spans="1:9" ht="15.75" x14ac:dyDescent="0.25">
      <c r="A21" s="84"/>
      <c r="B21" s="34"/>
      <c r="C21" s="11" t="s">
        <v>19</v>
      </c>
      <c r="D21" s="35">
        <f>SUM(D10,D11,D20)</f>
        <v>1214</v>
      </c>
      <c r="E21" s="35">
        <f>SUM(E10,E11,E20)</f>
        <v>55.220000000000006</v>
      </c>
      <c r="F21" s="35">
        <f>SUM(F10,F11,F20)</f>
        <v>52.29</v>
      </c>
      <c r="G21" s="35">
        <f>SUM(G10,G11,G20)</f>
        <v>131.07999999999998</v>
      </c>
      <c r="H21" s="44">
        <f>H10+H20</f>
        <v>1215.97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>
      <selection activeCell="C1" sqref="C1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92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34"/>
      <c r="C4" s="12" t="s">
        <v>46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86"/>
      <c r="B5" s="34"/>
      <c r="C5" s="12" t="s">
        <v>47</v>
      </c>
      <c r="D5" s="4">
        <v>20</v>
      </c>
      <c r="E5" s="4">
        <v>1.35</v>
      </c>
      <c r="F5" s="4">
        <v>1.5</v>
      </c>
      <c r="G5" s="4">
        <v>10.1</v>
      </c>
      <c r="H5" s="3">
        <v>59.28</v>
      </c>
      <c r="I5" s="38"/>
    </row>
    <row r="6" spans="1:23" ht="15.75" x14ac:dyDescent="0.25">
      <c r="A6" s="86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86"/>
      <c r="B7" s="34"/>
      <c r="C7" s="12" t="s">
        <v>48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86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87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82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589.80999999999995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82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82"/>
      <c r="B13" s="34"/>
      <c r="C13" s="5"/>
      <c r="D13" s="4"/>
      <c r="E13" s="4"/>
      <c r="F13" s="4"/>
      <c r="G13" s="4"/>
      <c r="H13" s="4"/>
      <c r="I13" s="38"/>
    </row>
    <row r="14" spans="1:23" ht="15.75" x14ac:dyDescent="0.25">
      <c r="A14" s="82"/>
      <c r="B14" s="34"/>
      <c r="C14" s="5" t="s">
        <v>49</v>
      </c>
      <c r="D14" s="4">
        <v>200</v>
      </c>
      <c r="E14" s="31">
        <v>5.65</v>
      </c>
      <c r="F14" s="31">
        <v>3.86</v>
      </c>
      <c r="G14" s="31">
        <v>13.12</v>
      </c>
      <c r="H14" s="31">
        <v>109.76</v>
      </c>
      <c r="I14" s="38"/>
    </row>
    <row r="15" spans="1:23" ht="15.75" x14ac:dyDescent="0.25">
      <c r="A15" s="82"/>
      <c r="B15" s="34"/>
      <c r="C15" s="5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82"/>
      <c r="B16" s="34"/>
      <c r="C16" s="5" t="s">
        <v>50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82"/>
      <c r="B17" s="34"/>
      <c r="C17" s="5" t="s">
        <v>14</v>
      </c>
      <c r="D17" s="4">
        <v>200</v>
      </c>
      <c r="E17" s="34">
        <v>0.19</v>
      </c>
      <c r="F17" s="34">
        <v>0.04</v>
      </c>
      <c r="G17" s="34">
        <v>6.42</v>
      </c>
      <c r="H17" s="34">
        <v>26.84</v>
      </c>
      <c r="I17" s="38"/>
    </row>
    <row r="18" spans="1:9" ht="15.75" x14ac:dyDescent="0.25">
      <c r="A18" s="82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2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8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88"/>
      <c r="B21" s="34"/>
      <c r="C21" s="11" t="s">
        <v>18</v>
      </c>
      <c r="D21" s="35">
        <f>D13+D14+D15+D16+D17+D18+D19</f>
        <v>704</v>
      </c>
      <c r="E21" s="35">
        <f>E13+E14+E15+E16+E17+E18+E19</f>
        <v>29.78</v>
      </c>
      <c r="F21" s="35">
        <f>F13+F14+F15+F16+F17+F18+F19</f>
        <v>26.54</v>
      </c>
      <c r="G21" s="35">
        <f>G13+G14+G15+G16+G17+G18+G19</f>
        <v>79.11</v>
      </c>
      <c r="H21" s="35">
        <f>SUM(H13:H19)</f>
        <v>674.40000000000009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1144</v>
      </c>
      <c r="E22" s="35">
        <f>E10+E21</f>
        <v>69.88</v>
      </c>
      <c r="F22" s="35">
        <f>F21+F10</f>
        <v>50.29</v>
      </c>
      <c r="G22" s="35">
        <f>G10+G21</f>
        <v>133.02000000000001</v>
      </c>
      <c r="H22" s="35">
        <f>SUM(H10,H11,H21)</f>
        <v>1264.21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6" sqref="H6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3" t="s">
        <v>0</v>
      </c>
      <c r="B1" s="73" t="s">
        <v>1</v>
      </c>
      <c r="C1" s="78" t="s">
        <v>80</v>
      </c>
      <c r="D1" s="30"/>
      <c r="E1" s="73" t="s">
        <v>2</v>
      </c>
      <c r="F1" s="30"/>
      <c r="G1" s="73" t="s">
        <v>3</v>
      </c>
      <c r="H1" s="73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73" t="s">
        <v>5</v>
      </c>
      <c r="B3" s="73" t="s">
        <v>6</v>
      </c>
      <c r="C3" s="7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4" t="s">
        <v>13</v>
      </c>
      <c r="B4" s="73"/>
      <c r="C4" s="2" t="s">
        <v>81</v>
      </c>
      <c r="D4" s="4">
        <v>30</v>
      </c>
      <c r="E4" s="4">
        <v>0.35</v>
      </c>
      <c r="F4" s="4">
        <v>0.03</v>
      </c>
      <c r="G4" s="4">
        <v>1.0900000000000001</v>
      </c>
      <c r="H4" s="3">
        <v>6.06</v>
      </c>
      <c r="I4" s="38"/>
    </row>
    <row r="5" spans="1:23" ht="15.75" x14ac:dyDescent="0.25">
      <c r="A5" s="75"/>
      <c r="B5" s="73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5"/>
      <c r="B6" s="73"/>
      <c r="C6" s="16" t="s">
        <v>66</v>
      </c>
      <c r="D6" s="48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8"/>
    </row>
    <row r="7" spans="1:23" ht="15.75" x14ac:dyDescent="0.25">
      <c r="A7" s="75"/>
      <c r="B7" s="74"/>
      <c r="C7" s="26" t="s">
        <v>52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6"/>
      <c r="B8" s="74"/>
      <c r="C8" s="50" t="s">
        <v>22</v>
      </c>
      <c r="D8" s="77">
        <v>30</v>
      </c>
      <c r="E8" s="77">
        <v>2.14</v>
      </c>
      <c r="F8" s="77">
        <v>0.21</v>
      </c>
      <c r="G8" s="77">
        <v>13.43</v>
      </c>
      <c r="H8" s="77">
        <v>64.2</v>
      </c>
      <c r="I8" s="38"/>
    </row>
    <row r="9" spans="1:23" s="18" customFormat="1" ht="15.75" x14ac:dyDescent="0.25">
      <c r="A9" s="73"/>
      <c r="B9" s="73"/>
      <c r="C9" s="11" t="s">
        <v>15</v>
      </c>
      <c r="D9" s="35">
        <f>D4+D5+D6+D7+D8</f>
        <v>500</v>
      </c>
      <c r="E9" s="35">
        <f>E4+E5+E6+E7+E8</f>
        <v>22.12</v>
      </c>
      <c r="F9" s="35">
        <f>F4+F5+F6+F7+F8</f>
        <v>22.36</v>
      </c>
      <c r="G9" s="35">
        <f>G4+G5+G6+G7+G8</f>
        <v>69.92</v>
      </c>
      <c r="H9" s="44">
        <f>H4+H5+H6+H7+H8</f>
        <v>569.37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73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3" t="s">
        <v>38</v>
      </c>
      <c r="B11" s="73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3"/>
      <c r="B12" s="73"/>
      <c r="C12" s="27" t="s">
        <v>53</v>
      </c>
      <c r="D12" s="31">
        <v>60</v>
      </c>
      <c r="E12" s="31">
        <v>0.7</v>
      </c>
      <c r="F12" s="31">
        <v>2.19</v>
      </c>
      <c r="G12" s="31">
        <v>1.25</v>
      </c>
      <c r="H12" s="31">
        <v>27.55</v>
      </c>
      <c r="I12" s="38"/>
    </row>
    <row r="13" spans="1:23" ht="15.75" x14ac:dyDescent="0.25">
      <c r="A13" s="73"/>
      <c r="B13" s="73"/>
      <c r="C13" s="27" t="s">
        <v>67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73"/>
      <c r="B14" s="73"/>
      <c r="C14" s="5" t="s">
        <v>23</v>
      </c>
      <c r="D14" s="4">
        <v>150</v>
      </c>
      <c r="E14" s="73">
        <v>4.43</v>
      </c>
      <c r="F14" s="73">
        <v>5.27</v>
      </c>
      <c r="G14" s="73">
        <v>30.5</v>
      </c>
      <c r="H14" s="73">
        <v>187.1</v>
      </c>
      <c r="I14" s="38"/>
    </row>
    <row r="15" spans="1:23" ht="31.5" x14ac:dyDescent="0.25">
      <c r="A15" s="73"/>
      <c r="B15" s="73"/>
      <c r="C15" s="5" t="s">
        <v>54</v>
      </c>
      <c r="D15" s="4">
        <v>90</v>
      </c>
      <c r="E15" s="73">
        <v>13.5</v>
      </c>
      <c r="F15" s="73">
        <v>13.98</v>
      </c>
      <c r="G15" s="73">
        <v>2.14</v>
      </c>
      <c r="H15" s="73">
        <v>188.3</v>
      </c>
      <c r="I15" s="38"/>
    </row>
    <row r="16" spans="1:23" ht="15.75" x14ac:dyDescent="0.25">
      <c r="A16" s="73"/>
      <c r="B16" s="73"/>
      <c r="C16" s="51" t="s">
        <v>14</v>
      </c>
      <c r="D16" s="77">
        <v>200</v>
      </c>
      <c r="E16" s="77">
        <v>0.19</v>
      </c>
      <c r="F16" s="77">
        <v>0.04</v>
      </c>
      <c r="G16" s="77">
        <v>6.42</v>
      </c>
      <c r="H16" s="77">
        <v>26.84</v>
      </c>
      <c r="I16" s="38"/>
    </row>
    <row r="17" spans="1:9" ht="15.75" x14ac:dyDescent="0.25">
      <c r="A17" s="73"/>
      <c r="B17" s="73"/>
      <c r="C17" s="51" t="s">
        <v>21</v>
      </c>
      <c r="D17" s="77">
        <v>24</v>
      </c>
      <c r="E17" s="77">
        <v>1.49</v>
      </c>
      <c r="F17" s="77">
        <v>0.25</v>
      </c>
      <c r="G17" s="77">
        <v>8.65</v>
      </c>
      <c r="H17" s="77">
        <v>42.83</v>
      </c>
      <c r="I17" s="38"/>
    </row>
    <row r="18" spans="1:9" ht="15.75" x14ac:dyDescent="0.25">
      <c r="A18" s="73"/>
      <c r="B18" s="7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7"/>
      <c r="B19" s="73"/>
      <c r="C19" s="11" t="s">
        <v>18</v>
      </c>
      <c r="D19" s="35">
        <f>D12+D13+D14+D15+D16+D17+D18</f>
        <v>764</v>
      </c>
      <c r="E19" s="35">
        <f>E12+E13+E14+E15+E16+E17+E18</f>
        <v>31.019999999999996</v>
      </c>
      <c r="F19" s="35">
        <f>F12+F13+F14+F15+F16+F17+F18</f>
        <v>32.01</v>
      </c>
      <c r="G19" s="35">
        <f>G12+G13+G14+G15+G16+G17+G18</f>
        <v>79.930000000000007</v>
      </c>
      <c r="H19" s="35">
        <f>H12+H13+H14+H15+H16+H17+H18</f>
        <v>731.87000000000012</v>
      </c>
      <c r="I19" s="38"/>
    </row>
    <row r="20" spans="1:9" ht="15.75" x14ac:dyDescent="0.25">
      <c r="A20" s="77"/>
      <c r="B20" s="77"/>
      <c r="C20" s="11" t="s">
        <v>19</v>
      </c>
      <c r="D20" s="35">
        <f>D9+D19</f>
        <v>1264</v>
      </c>
      <c r="E20" s="35">
        <f>E9+E19</f>
        <v>53.14</v>
      </c>
      <c r="F20" s="35">
        <f>F9+F19</f>
        <v>54.37</v>
      </c>
      <c r="G20" s="35">
        <f>G19+G9</f>
        <v>149.85000000000002</v>
      </c>
      <c r="H20" s="44">
        <f>H9+H19</f>
        <v>1301.2400000000002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H6" sqref="H6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6" t="s">
        <v>0</v>
      </c>
      <c r="B1" s="66" t="s">
        <v>1</v>
      </c>
      <c r="C1" s="79" t="s">
        <v>82</v>
      </c>
      <c r="D1" s="30"/>
      <c r="E1" s="66" t="s">
        <v>2</v>
      </c>
      <c r="F1" s="30"/>
      <c r="G1" s="66" t="s">
        <v>3</v>
      </c>
      <c r="H1" s="66" t="s">
        <v>30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66" t="s">
        <v>5</v>
      </c>
      <c r="B3" s="66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9" t="s">
        <v>13</v>
      </c>
      <c r="B4" s="66"/>
      <c r="C4" s="2" t="s">
        <v>53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70"/>
      <c r="B5" s="66"/>
      <c r="C5" s="2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70"/>
      <c r="B6" s="66"/>
      <c r="C6" s="16" t="s">
        <v>39</v>
      </c>
      <c r="D6" s="48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70"/>
      <c r="B7" s="69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</v>
      </c>
    </row>
    <row r="8" spans="1:23" ht="15.75" x14ac:dyDescent="0.25">
      <c r="A8" s="71"/>
      <c r="B8" s="69"/>
      <c r="C8" s="51" t="s">
        <v>22</v>
      </c>
      <c r="D8" s="72">
        <v>30</v>
      </c>
      <c r="E8" s="72">
        <v>2.14</v>
      </c>
      <c r="F8" s="72">
        <v>0.21</v>
      </c>
      <c r="G8" s="72">
        <v>13.43</v>
      </c>
      <c r="H8" s="72">
        <v>64.2</v>
      </c>
    </row>
    <row r="9" spans="1:23" s="18" customFormat="1" ht="15.75" x14ac:dyDescent="0.25">
      <c r="A9" s="69"/>
      <c r="B9" s="66"/>
      <c r="C9" s="11" t="s">
        <v>15</v>
      </c>
      <c r="D9" s="35">
        <v>530</v>
      </c>
      <c r="E9" s="35">
        <f>E4+E5+E6+E7+E8</f>
        <v>24.64</v>
      </c>
      <c r="F9" s="35">
        <f>F4+F5+F6+F7+F8</f>
        <v>11.59</v>
      </c>
      <c r="G9" s="35">
        <f>G4+G5+G6+G7+G8</f>
        <v>63.64</v>
      </c>
      <c r="H9" s="44">
        <f>H4+H5+H6+H7+H8</f>
        <v>457.5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1"/>
      <c r="B10" s="66"/>
      <c r="C10" s="11"/>
      <c r="D10" s="35"/>
      <c r="E10" s="35"/>
      <c r="F10" s="35"/>
      <c r="G10" s="35"/>
      <c r="H10" s="35"/>
    </row>
    <row r="11" spans="1:23" ht="15.75" x14ac:dyDescent="0.25">
      <c r="A11" s="69" t="s">
        <v>38</v>
      </c>
      <c r="B11" s="66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0"/>
      <c r="B12" s="66"/>
      <c r="C12" s="12" t="s">
        <v>68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31.5" x14ac:dyDescent="0.25">
      <c r="A13" s="70"/>
      <c r="B13" s="66"/>
      <c r="C13" s="2" t="s">
        <v>75</v>
      </c>
      <c r="D13" s="4">
        <v>200</v>
      </c>
      <c r="E13" s="4">
        <v>3.33</v>
      </c>
      <c r="F13" s="4">
        <v>2.83</v>
      </c>
      <c r="G13" s="4">
        <v>19.2</v>
      </c>
      <c r="H13" s="3">
        <v>115.58</v>
      </c>
    </row>
    <row r="14" spans="1:23" ht="15.75" x14ac:dyDescent="0.25">
      <c r="A14" s="70"/>
      <c r="B14" s="66"/>
      <c r="C14" s="5" t="s">
        <v>17</v>
      </c>
      <c r="D14" s="4">
        <v>150</v>
      </c>
      <c r="E14" s="66">
        <v>3.6</v>
      </c>
      <c r="F14" s="66">
        <v>4.82</v>
      </c>
      <c r="G14" s="66">
        <v>36.44</v>
      </c>
      <c r="H14" s="66">
        <v>203.51</v>
      </c>
    </row>
    <row r="15" spans="1:23" ht="15.75" x14ac:dyDescent="0.25">
      <c r="A15" s="70"/>
      <c r="B15" s="66"/>
      <c r="C15" s="5" t="s">
        <v>73</v>
      </c>
      <c r="D15" s="4">
        <v>90</v>
      </c>
      <c r="E15" s="31">
        <v>15.99</v>
      </c>
      <c r="F15" s="31">
        <v>16.809999999999999</v>
      </c>
      <c r="G15" s="31">
        <v>10.119999999999999</v>
      </c>
      <c r="H15" s="31">
        <v>255.65</v>
      </c>
    </row>
    <row r="16" spans="1:23" ht="15.75" x14ac:dyDescent="0.25">
      <c r="A16" s="70"/>
      <c r="B16" s="66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70"/>
      <c r="B17" s="66"/>
      <c r="C17" s="51" t="s">
        <v>21</v>
      </c>
      <c r="D17" s="72">
        <v>24</v>
      </c>
      <c r="E17" s="72">
        <v>1.49</v>
      </c>
      <c r="F17" s="72">
        <v>0.25</v>
      </c>
      <c r="G17" s="72">
        <v>8.65</v>
      </c>
      <c r="H17" s="72">
        <v>42.83</v>
      </c>
    </row>
    <row r="18" spans="1:8" ht="15.75" x14ac:dyDescent="0.25">
      <c r="A18" s="71"/>
      <c r="B18" s="66"/>
      <c r="C18" s="12" t="s">
        <v>76</v>
      </c>
      <c r="D18" s="4">
        <v>200</v>
      </c>
      <c r="E18" s="4">
        <v>0.64</v>
      </c>
      <c r="F18" s="4">
        <v>0.25</v>
      </c>
      <c r="G18" s="4">
        <v>15.15</v>
      </c>
      <c r="H18" s="4">
        <v>65.37</v>
      </c>
    </row>
    <row r="19" spans="1:8" ht="15.75" x14ac:dyDescent="0.25">
      <c r="A19" s="67"/>
      <c r="B19" s="66"/>
      <c r="C19" s="11" t="s">
        <v>18</v>
      </c>
      <c r="D19" s="35">
        <f>D12+D13+D14+D15+D16+D17+D18</f>
        <v>764</v>
      </c>
      <c r="E19" s="35">
        <f>E12+E13+E14+E15+E16+E17+E18</f>
        <v>28.889999999999997</v>
      </c>
      <c r="F19" s="35">
        <f>F12+F13+F14+F15+F16+F17+F18</f>
        <v>29.52</v>
      </c>
      <c r="G19" s="35">
        <f>G12+G13+G14+G15+G16+G17+G18</f>
        <v>109.79</v>
      </c>
      <c r="H19" s="44">
        <f>H12+H13+H14+H15+H16+H17+H18</f>
        <v>820.2</v>
      </c>
    </row>
    <row r="20" spans="1:8" ht="15.75" x14ac:dyDescent="0.25">
      <c r="A20" s="68"/>
      <c r="B20" s="72"/>
      <c r="C20" s="11" t="s">
        <v>19</v>
      </c>
      <c r="D20" s="35">
        <f>D9+D19</f>
        <v>1294</v>
      </c>
      <c r="E20" s="35">
        <f>E9+E19</f>
        <v>53.53</v>
      </c>
      <c r="F20" s="35">
        <f>F9+F19</f>
        <v>41.11</v>
      </c>
      <c r="G20" s="35">
        <f>G9+G19</f>
        <v>173.43</v>
      </c>
      <c r="H20" s="44">
        <f>H9+H19</f>
        <v>1277.7</v>
      </c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  <c r="C22" s="38"/>
      <c r="D22" s="38"/>
      <c r="E22" s="38"/>
      <c r="F22" s="38"/>
      <c r="G22" s="38"/>
      <c r="H22" s="3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D6" sqref="D6:H6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78" t="s">
        <v>83</v>
      </c>
      <c r="D1" s="30"/>
      <c r="E1" s="40" t="s">
        <v>31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89" t="s">
        <v>13</v>
      </c>
      <c r="B4" s="85" t="s">
        <v>13</v>
      </c>
      <c r="C4" s="5" t="s">
        <v>84</v>
      </c>
      <c r="D4" s="4">
        <v>150</v>
      </c>
      <c r="E4" s="4">
        <v>5.17</v>
      </c>
      <c r="F4" s="4">
        <v>4.3600000000000003</v>
      </c>
      <c r="G4" s="4">
        <v>25.43</v>
      </c>
      <c r="H4" s="4">
        <v>161.63</v>
      </c>
    </row>
    <row r="5" spans="1:23" ht="31.5" x14ac:dyDescent="0.25">
      <c r="A5" s="90"/>
      <c r="B5" s="95"/>
      <c r="C5" s="5" t="s">
        <v>32</v>
      </c>
      <c r="D5" s="4">
        <v>200</v>
      </c>
      <c r="E5" s="4">
        <v>3.87</v>
      </c>
      <c r="F5" s="4">
        <v>2.86</v>
      </c>
      <c r="G5" s="4">
        <v>11.19</v>
      </c>
      <c r="H5" s="3">
        <v>85.97</v>
      </c>
    </row>
    <row r="6" spans="1:23" ht="15.75" x14ac:dyDescent="0.25">
      <c r="A6" s="90"/>
      <c r="B6" s="96"/>
      <c r="C6" s="5" t="s">
        <v>85</v>
      </c>
      <c r="D6" s="4">
        <v>75</v>
      </c>
      <c r="E6" s="4">
        <v>4.4000000000000004</v>
      </c>
      <c r="F6" s="4">
        <v>12.45</v>
      </c>
      <c r="G6" s="4">
        <v>44.1</v>
      </c>
      <c r="H6" s="4">
        <v>306.14999999999998</v>
      </c>
    </row>
    <row r="7" spans="1:23" ht="15.75" x14ac:dyDescent="0.25">
      <c r="A7" s="90"/>
      <c r="B7" s="81"/>
      <c r="C7" s="18"/>
      <c r="D7" s="18"/>
      <c r="E7" s="18"/>
      <c r="F7" s="18"/>
      <c r="G7" s="18"/>
      <c r="H7" s="18"/>
    </row>
    <row r="8" spans="1:23" ht="15.75" x14ac:dyDescent="0.25">
      <c r="A8" s="91"/>
      <c r="B8" s="41"/>
      <c r="C8" s="5"/>
      <c r="D8" s="20"/>
      <c r="E8" s="20"/>
      <c r="F8" s="20"/>
      <c r="G8" s="20"/>
      <c r="H8" s="21"/>
    </row>
    <row r="9" spans="1:23" s="18" customFormat="1" ht="15.75" x14ac:dyDescent="0.25">
      <c r="A9" s="89" t="s">
        <v>36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91"/>
      <c r="B10" s="41"/>
      <c r="C10" s="11" t="s">
        <v>15</v>
      </c>
      <c r="D10" s="42">
        <f>SUM(D4:D9)</f>
        <v>425</v>
      </c>
      <c r="E10" s="35">
        <f>SUM(E4:E9)</f>
        <v>13.44</v>
      </c>
      <c r="F10" s="35">
        <f>SUM(F4:F9)</f>
        <v>19.670000000000002</v>
      </c>
      <c r="G10" s="35">
        <f>SUM(G4:G9)</f>
        <v>80.72</v>
      </c>
      <c r="H10" s="44">
        <f>H4+H5+H6</f>
        <v>553.75</v>
      </c>
    </row>
    <row r="11" spans="1:23" ht="15.75" x14ac:dyDescent="0.25">
      <c r="A11" s="92" t="s">
        <v>38</v>
      </c>
      <c r="B11" s="40"/>
      <c r="C11" s="11"/>
      <c r="D11" s="35"/>
      <c r="E11" s="35"/>
      <c r="F11" s="35"/>
      <c r="G11" s="35"/>
      <c r="H11" s="35"/>
    </row>
    <row r="12" spans="1:23" ht="15.75" x14ac:dyDescent="0.25">
      <c r="A12" s="92"/>
      <c r="B12" s="85" t="s">
        <v>38</v>
      </c>
      <c r="C12" s="5" t="s">
        <v>45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92"/>
      <c r="B13" s="95"/>
      <c r="C13" s="16" t="s">
        <v>49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92"/>
      <c r="B14" s="96"/>
      <c r="C14" s="5" t="s">
        <v>55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92"/>
      <c r="B15" s="40"/>
      <c r="C15" s="5" t="s">
        <v>50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92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2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2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3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94"/>
      <c r="B20" s="40"/>
      <c r="C20" s="11" t="s">
        <v>19</v>
      </c>
      <c r="D20" s="35">
        <f>D10+D19</f>
        <v>1189</v>
      </c>
      <c r="E20" s="35">
        <f>E10+E19</f>
        <v>42.86</v>
      </c>
      <c r="F20" s="35">
        <f>F19+F10</f>
        <v>48.210000000000008</v>
      </c>
      <c r="G20" s="35">
        <f>G19+G10</f>
        <v>162.07</v>
      </c>
      <c r="H20" s="44">
        <f>H10+H19</f>
        <v>1253.7000000000003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C16" sqref="C16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86</v>
      </c>
      <c r="D1" s="30"/>
      <c r="E1" s="40" t="s">
        <v>31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40"/>
      <c r="C4" s="5" t="s">
        <v>51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86"/>
      <c r="B5" s="40"/>
      <c r="C5" s="5" t="s">
        <v>56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86"/>
      <c r="B6" s="40"/>
      <c r="C6" s="5" t="s">
        <v>50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86"/>
      <c r="B7" s="40"/>
      <c r="C7" s="5" t="s">
        <v>24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87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85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7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590.22</v>
      </c>
      <c r="I10" s="38"/>
    </row>
    <row r="11" spans="1:23" ht="25.5" customHeight="1" x14ac:dyDescent="0.25">
      <c r="A11" s="85" t="s">
        <v>38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86"/>
      <c r="B12" s="41"/>
      <c r="C12" s="12" t="s">
        <v>69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86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86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8"/>
    </row>
    <row r="15" spans="1:23" ht="31.5" x14ac:dyDescent="0.25">
      <c r="A15" s="86"/>
      <c r="B15" s="40"/>
      <c r="C15" s="5" t="s">
        <v>57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86"/>
      <c r="B16" s="40"/>
      <c r="C16" s="5" t="s">
        <v>33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86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7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3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783.93000000000006</v>
      </c>
      <c r="I19" s="38"/>
    </row>
    <row r="20" spans="1:9" ht="15.75" x14ac:dyDescent="0.25">
      <c r="A20" s="84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1438.3500000000001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5" sqref="C15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87</v>
      </c>
      <c r="D1" s="30"/>
      <c r="E1" s="40" t="s">
        <v>31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40"/>
      <c r="C4" s="12" t="s">
        <v>64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86"/>
      <c r="B5" s="40"/>
      <c r="C5" s="12" t="s">
        <v>37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86"/>
      <c r="B6" s="40"/>
      <c r="C6" s="12" t="s">
        <v>74</v>
      </c>
      <c r="D6" s="4">
        <v>200</v>
      </c>
      <c r="E6" s="80">
        <v>0.19</v>
      </c>
      <c r="F6" s="80">
        <v>0.04</v>
      </c>
      <c r="G6" s="80">
        <v>6.42</v>
      </c>
      <c r="H6" s="80">
        <v>26.84</v>
      </c>
      <c r="I6" s="38"/>
    </row>
    <row r="7" spans="1:23" ht="15.75" x14ac:dyDescent="0.25">
      <c r="A7" s="86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86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87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82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11" t="s">
        <v>15</v>
      </c>
      <c r="D11" s="42">
        <f>SUM(D4:D9)</f>
        <v>410</v>
      </c>
      <c r="E11" s="35">
        <f>SUM(E4:E9)</f>
        <v>15.969999999999999</v>
      </c>
      <c r="F11" s="35">
        <f>SUM(F4:F9)</f>
        <v>18.37</v>
      </c>
      <c r="G11" s="35">
        <f>SUM(G4:G9)</f>
        <v>40.630000000000003</v>
      </c>
      <c r="H11" s="35">
        <f>SUM(H4:H9)</f>
        <v>391.74999999999994</v>
      </c>
      <c r="I11" s="38"/>
    </row>
    <row r="12" spans="1:23" ht="15.75" x14ac:dyDescent="0.25">
      <c r="A12" s="82" t="s">
        <v>38</v>
      </c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31.5" x14ac:dyDescent="0.25">
      <c r="A13" s="82"/>
      <c r="B13" s="40"/>
      <c r="C13" s="13" t="s">
        <v>58</v>
      </c>
      <c r="D13" s="4">
        <v>60</v>
      </c>
      <c r="E13" s="40">
        <v>4.42</v>
      </c>
      <c r="F13" s="40">
        <v>3.89</v>
      </c>
      <c r="G13" s="40">
        <v>1.88</v>
      </c>
      <c r="H13" s="40">
        <v>60.17</v>
      </c>
      <c r="I13" s="38"/>
    </row>
    <row r="14" spans="1:23" ht="31.5" x14ac:dyDescent="0.25">
      <c r="A14" s="82"/>
      <c r="B14" s="40"/>
      <c r="C14" s="5" t="s">
        <v>59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82"/>
      <c r="B15" s="40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8"/>
    </row>
    <row r="16" spans="1:23" ht="15.75" x14ac:dyDescent="0.25">
      <c r="A16" s="82"/>
      <c r="B16" s="40"/>
      <c r="C16" s="5" t="s">
        <v>60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82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82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2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3"/>
      <c r="B20" s="40"/>
      <c r="C20" s="11" t="s">
        <v>18</v>
      </c>
      <c r="D20" s="35">
        <f>SUM(D13:D19)</f>
        <v>764</v>
      </c>
      <c r="E20" s="35">
        <f>SUM(E13:E19)</f>
        <v>30.72</v>
      </c>
      <c r="F20" s="35">
        <f>SUM(F13:F19)</f>
        <v>17.77</v>
      </c>
      <c r="G20" s="35">
        <f>SUM(G13:G19)</f>
        <v>73.78</v>
      </c>
      <c r="H20" s="35">
        <f>SUM(H13:H19)</f>
        <v>577.83000000000004</v>
      </c>
      <c r="I20" s="38"/>
    </row>
    <row r="21" spans="1:9" ht="15.75" x14ac:dyDescent="0.25">
      <c r="A21" s="84"/>
      <c r="B21" s="40"/>
      <c r="C21" s="11" t="s">
        <v>19</v>
      </c>
      <c r="D21" s="35">
        <f>D11+D20</f>
        <v>1174</v>
      </c>
      <c r="E21" s="35">
        <f>E11+E20</f>
        <v>46.69</v>
      </c>
      <c r="F21" s="35">
        <f>F11+F20</f>
        <v>36.14</v>
      </c>
      <c r="G21" s="35">
        <f>G11+G20</f>
        <v>114.41</v>
      </c>
      <c r="H21" s="35">
        <f>H11+H20</f>
        <v>969.57999999999993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88</v>
      </c>
      <c r="D1" s="30"/>
      <c r="E1" s="40" t="s">
        <v>31</v>
      </c>
      <c r="F1" s="30"/>
      <c r="G1" s="40" t="s">
        <v>3</v>
      </c>
      <c r="H1" s="40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85" t="s">
        <v>13</v>
      </c>
      <c r="B4" s="40"/>
      <c r="C4" s="5" t="s">
        <v>77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86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86"/>
      <c r="B6" s="40"/>
      <c r="C6" s="5" t="s">
        <v>70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86"/>
      <c r="B7" s="41"/>
      <c r="C7" s="5" t="s">
        <v>61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8"/>
    </row>
    <row r="8" spans="1:23" ht="15.75" x14ac:dyDescent="0.25">
      <c r="A8" s="86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87"/>
      <c r="B9" s="41"/>
      <c r="C9" s="11" t="s">
        <v>15</v>
      </c>
      <c r="D9" s="42">
        <f>D4+D5+D6+D7+D8</f>
        <v>530</v>
      </c>
      <c r="E9" s="42">
        <f>SUM(E4:E8)</f>
        <v>19.410000000000004</v>
      </c>
      <c r="F9" s="42">
        <f>SUM(F4:F8)</f>
        <v>12.32</v>
      </c>
      <c r="G9" s="42">
        <f>SUM(G4:G8)</f>
        <v>51.27</v>
      </c>
      <c r="H9" s="42">
        <f>SUM(H4:H8)</f>
        <v>393.49</v>
      </c>
      <c r="I9" s="38"/>
    </row>
    <row r="10" spans="1:23" s="18" customFormat="1" ht="15.75" x14ac:dyDescent="0.25">
      <c r="A10" s="82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82" t="s">
        <v>38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47.25" x14ac:dyDescent="0.25">
      <c r="A13" s="82"/>
      <c r="B13" s="40"/>
      <c r="C13" s="10" t="s">
        <v>71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82"/>
      <c r="B14" s="40"/>
      <c r="C14" s="5" t="s">
        <v>34</v>
      </c>
      <c r="D14" s="4">
        <v>200</v>
      </c>
      <c r="E14" s="40">
        <v>6.7</v>
      </c>
      <c r="F14" s="40">
        <v>4.58</v>
      </c>
      <c r="G14" s="40">
        <v>16.28</v>
      </c>
      <c r="H14" s="40">
        <v>133.18</v>
      </c>
      <c r="I14" s="38"/>
    </row>
    <row r="15" spans="1:23" ht="15.75" x14ac:dyDescent="0.25">
      <c r="A15" s="82"/>
      <c r="B15" s="40"/>
      <c r="C15" s="12" t="s">
        <v>35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82"/>
      <c r="B16" s="40"/>
      <c r="C16" s="16" t="s">
        <v>33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82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2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2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83"/>
      <c r="B20" s="40"/>
      <c r="C20" s="11" t="s">
        <v>18</v>
      </c>
      <c r="D20" s="35">
        <f>SUM(D13:D18)</f>
        <v>724</v>
      </c>
      <c r="E20" s="35">
        <f>SUM(E13:E18)</f>
        <v>40.14</v>
      </c>
      <c r="F20" s="35">
        <f>SUM(F13:F18)</f>
        <v>18.48</v>
      </c>
      <c r="G20" s="35">
        <f>SUM(G13:G18)</f>
        <v>95.76</v>
      </c>
      <c r="H20" s="35">
        <f>SUM(H13:H18)</f>
        <v>709.95</v>
      </c>
      <c r="I20" s="38"/>
    </row>
    <row r="21" spans="1:9" ht="15.75" x14ac:dyDescent="0.25">
      <c r="A21" s="84"/>
      <c r="B21" s="40"/>
      <c r="C21" s="11" t="s">
        <v>19</v>
      </c>
      <c r="D21" s="35">
        <f>SUM(D9,D11,D20)</f>
        <v>1254</v>
      </c>
      <c r="E21" s="35">
        <f>SUM(E9,E11,E20)</f>
        <v>59.550000000000004</v>
      </c>
      <c r="F21" s="35">
        <f>SUM(F9,F11,F20)</f>
        <v>30.8</v>
      </c>
      <c r="G21" s="35">
        <f>SUM(G9,G11,G20)</f>
        <v>147.03</v>
      </c>
      <c r="H21" s="35">
        <f>H9+H20</f>
        <v>1103.44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2025-12-03T01:53:01Z</dcterms:modified>
</cp:coreProperties>
</file>