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4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D20" i="15" l="1"/>
  <c r="H20" i="15"/>
  <c r="G20" i="15"/>
  <c r="F20" i="15"/>
  <c r="E20" i="15"/>
  <c r="H19" i="15"/>
  <c r="G19" i="15"/>
  <c r="F19" i="15"/>
  <c r="E19" i="15"/>
  <c r="D19" i="15"/>
  <c r="H9" i="15"/>
  <c r="G9" i="15"/>
  <c r="F9" i="15"/>
  <c r="E9" i="15"/>
  <c r="H10" i="20" l="1"/>
  <c r="H21" i="19"/>
  <c r="H21" i="18"/>
  <c r="G21" i="18"/>
  <c r="F21" i="18"/>
  <c r="E21" i="18"/>
  <c r="D21" i="18"/>
  <c r="H10" i="17"/>
  <c r="D10" i="17"/>
  <c r="H20" i="16"/>
  <c r="G20" i="16"/>
  <c r="F20" i="16"/>
  <c r="E20" i="16"/>
  <c r="D20" i="16"/>
  <c r="H10" i="16"/>
  <c r="E20" i="14" l="1"/>
  <c r="H19" i="14"/>
  <c r="G19" i="14"/>
  <c r="G20" i="14" s="1"/>
  <c r="F19" i="14"/>
  <c r="F20" i="14" s="1"/>
  <c r="E19" i="14"/>
  <c r="D19" i="14"/>
  <c r="H9" i="14"/>
  <c r="H20" i="14" s="1"/>
  <c r="G9" i="14"/>
  <c r="F9" i="14"/>
  <c r="E9" i="14"/>
  <c r="D9" i="14"/>
  <c r="D20" i="14" s="1"/>
  <c r="G22" i="13"/>
  <c r="F22" i="13"/>
  <c r="E22" i="13"/>
  <c r="D22" i="13"/>
  <c r="G21" i="13"/>
  <c r="F21" i="13"/>
  <c r="E21" i="13"/>
  <c r="D21" i="13"/>
  <c r="H10" i="13"/>
  <c r="G10" i="13"/>
  <c r="F10" i="13"/>
  <c r="E10" i="13"/>
  <c r="H21" i="12"/>
  <c r="E10" i="17" l="1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F10" i="16"/>
  <c r="E10" i="16"/>
  <c r="D10" i="16"/>
  <c r="D10" i="13" l="1"/>
  <c r="H11" i="18"/>
  <c r="G11" i="18"/>
  <c r="F11" i="18"/>
  <c r="E11" i="18"/>
  <c r="D11" i="18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G20" i="19"/>
  <c r="F20" i="19"/>
  <c r="E20" i="19"/>
  <c r="D20" i="19"/>
  <c r="H20" i="18"/>
  <c r="G20" i="18"/>
  <c r="F20" i="18"/>
  <c r="E20" i="18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<sst xmlns="http://schemas.openxmlformats.org/spreadsheetml/2006/main" count="310" uniqueCount="92">
  <si>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</si>
  <si>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</si>
  <si>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</si>
  <si>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</si>
  <si>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</si>
  <si>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</si>
  <si>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</si>
  <si>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</si>
  <si>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</si>
  <si>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</si>
  <si>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</si>
  <si>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</si>
  <si>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</si>
  <si>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</si>
  <si>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</si>
  <si>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</si>
  <si>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</si>
  <si>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</si>
  <si>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</si>
  <si>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</si>
  <si>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</si>
  <si>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</si>
  <si>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</si>
  <si>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</si>
  <si>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</si>
  <si>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</si>
  <si>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</si>
  <si>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</si>
  <si>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</si>
  <si>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</si>
  <si>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Суп с фасолью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</si>
  <si>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</si>
  <si>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</si>
  <si>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</si>
  <si>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</si>
  <si>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</si>
  <si>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</si>
  <si>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</si>
  <si>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</si>
  <si>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</si>
  <si>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</si>
  <si>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Масло сливочное (порциями)</t>
  </si>
  <si>
    <t>Макароны отварные с сыром</t>
  </si>
  <si>
    <t>Напиток из шиповника</t>
  </si>
  <si>
    <t>Снежок 2,5%</t>
  </si>
  <si>
    <t>Итого на завтрак</t>
  </si>
  <si>
    <t>Салат с бел/к и морковью</t>
  </si>
  <si>
    <t>Компот из брусники</t>
  </si>
  <si>
    <t>Йогурт 2,5%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</si>
  <si>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</si>
  <si>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</si>
  <si>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</si>
  <si>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</si>
  <si>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</si>
  <si>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</si>
  <si>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</si>
  <si>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</si>
  <si>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</si>
  <si>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</si>
  <si>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Чай каркаде с сахаром</t>
  </si>
  <si>
    <t>Каша жидкая молочная рисовая</t>
  </si>
  <si>
    <t>Яйцо вареное</t>
  </si>
  <si>
    <t>Макроны отварные</t>
  </si>
  <si>
    <t>Каша перловая</t>
  </si>
  <si>
    <t>Рыба запеченная с овощами (горбуша)</t>
  </si>
  <si>
    <t>Сельдь соленая с луком и зеленным горошком</t>
  </si>
  <si>
    <t>Щи из свежей капусты со сметаной</t>
  </si>
  <si>
    <t>Картофель пюре</t>
  </si>
  <si>
    <t>Котлета из курица</t>
  </si>
  <si>
    <t>Чай с апельсином</t>
  </si>
  <si>
    <t>Чай с лимоном и сахаром</t>
  </si>
  <si>
    <t>Салат "Студенческий"</t>
  </si>
  <si>
    <t>Гуляш из говядины</t>
  </si>
  <si>
    <t>Чай с сахаром и лимоном</t>
  </si>
  <si>
    <t>Бутерброд батон с джемом</t>
  </si>
  <si>
    <t>Картофельная запеканка с говядиной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</si>
  <si>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</si>
  <si>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</si>
  <si>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</si>
  <si>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Сыр порционно</t>
  </si>
  <si>
    <t>Салат из бел/к с помидороми и огурцами</t>
  </si>
  <si>
    <t>Капуста бел/к с морковью и зеленым горошком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</si>
  <si>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</si>
  <si>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</si>
  <si>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</si>
  <si>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Овощи в нарезке консерв.</t>
  </si>
  <si>
    <t>16 октября 2025г.</t>
  </si>
  <si>
    <t>17 октября 2025г.</t>
  </si>
  <si>
    <t>Каша перловая расспчатая</t>
  </si>
  <si>
    <t>Картофельный суп с фрикадельками</t>
  </si>
  <si>
    <t>Тефтеля из говядины</t>
  </si>
  <si>
    <t>Чай с каркаде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</si>
</sst>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4" fontId="5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3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30"/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2" t="s">
        <v>13</v>
      </c>
      <c r="B4" s="29"/>
      <c r="C4" s="12" t="s">
        <v>41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3"/>
      <c r="B5" s="29"/>
      <c r="C5" s="28" t="s">
        <v>42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3"/>
      <c r="B6" s="29"/>
      <c r="C6" s="12" t="s">
        <v>73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3"/>
      <c r="B7" s="32"/>
      <c r="C7" s="12" t="s">
        <v>44</v>
      </c>
      <c r="D7" s="20">
        <v>100</v>
      </c>
      <c r="E7" s="20">
        <v>2.54</v>
      </c>
      <c r="F7" s="20">
        <v>2.2000000000000002</v>
      </c>
      <c r="G7" s="20">
        <v>9.83</v>
      </c>
      <c r="H7" s="20">
        <v>69.260000000000005</v>
      </c>
    </row>
    <row r="8" spans="1:23" ht="15.75" x14ac:dyDescent="0.25">
      <c r="A8" s="84"/>
      <c r="B8" s="29"/>
      <c r="C8" s="27" t="s">
        <v>74</v>
      </c>
      <c r="D8" s="31">
        <v>60</v>
      </c>
      <c r="E8" s="31">
        <v>3.1</v>
      </c>
      <c r="F8" s="31">
        <v>0.35</v>
      </c>
      <c r="G8" s="33">
        <v>30.96</v>
      </c>
      <c r="H8" s="33">
        <v>139.41</v>
      </c>
    </row>
    <row r="9" spans="1:23" s="18" customFormat="1" ht="15.75" x14ac:dyDescent="0.25">
      <c r="A9" s="79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79"/>
      <c r="B10" s="29"/>
      <c r="C10" s="11" t="s">
        <v>45</v>
      </c>
      <c r="D10" s="35">
        <v>550</v>
      </c>
      <c r="E10" s="35">
        <v>15.46</v>
      </c>
      <c r="F10" s="35">
        <v>17.170000000000002</v>
      </c>
      <c r="G10" s="36">
        <v>84.64</v>
      </c>
      <c r="H10" s="36">
        <v>555.02</v>
      </c>
    </row>
    <row r="11" spans="1:23" ht="15.75" x14ac:dyDescent="0.25">
      <c r="A11" s="79" t="s">
        <v>39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79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79"/>
      <c r="B13" s="29"/>
      <c r="C13" s="27" t="s">
        <v>46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79"/>
      <c r="B14" s="29"/>
      <c r="C14" s="12" t="s">
        <v>35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79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79"/>
      <c r="B16" s="29"/>
      <c r="C16" s="12" t="s">
        <v>40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79"/>
      <c r="B17" s="29"/>
      <c r="C17" s="12" t="s">
        <v>47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79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0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1"/>
      <c r="B20" s="29"/>
      <c r="C20" s="11" t="s">
        <v>18</v>
      </c>
      <c r="D20" s="35">
        <v>754</v>
      </c>
      <c r="E20" s="35">
        <v>36.76</v>
      </c>
      <c r="F20" s="35">
        <v>20.67</v>
      </c>
      <c r="G20" s="35">
        <v>99.44</v>
      </c>
      <c r="H20" s="35">
        <v>731.04</v>
      </c>
    </row>
    <row r="21" spans="1:8" ht="15.75" x14ac:dyDescent="0.25">
      <c r="A21" s="37"/>
      <c r="B21" s="29"/>
      <c r="C21" s="11" t="s">
        <v>19</v>
      </c>
      <c r="D21" s="35">
        <v>1304</v>
      </c>
      <c r="E21" s="35">
        <v>52.22</v>
      </c>
      <c r="F21" s="35">
        <v>37.840000000000003</v>
      </c>
      <c r="G21" s="35">
        <v>184.08</v>
      </c>
      <c r="H21" s="35">
        <v>1286.06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I24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31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2" t="s">
        <v>13</v>
      </c>
      <c r="B4" s="40"/>
      <c r="C4" s="5" t="s">
        <v>49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53"/>
    </row>
    <row r="5" spans="1:23" ht="15.75" x14ac:dyDescent="0.25">
      <c r="A5" s="83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3"/>
      <c r="B6" s="40"/>
      <c r="C6" s="5" t="s">
        <v>40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3"/>
      <c r="B7" s="40"/>
      <c r="C7" s="12" t="s">
        <v>70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83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4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79"/>
      <c r="B10" s="41"/>
      <c r="C10" s="11" t="s">
        <v>15</v>
      </c>
      <c r="D10" s="42">
        <f>SUM(D4:D9)</f>
        <v>510</v>
      </c>
      <c r="E10" s="42">
        <f>SUM(E4:E9)</f>
        <v>23.53</v>
      </c>
      <c r="F10" s="42">
        <f>SUM(F4:F9)</f>
        <v>9.0200000000000014</v>
      </c>
      <c r="G10" s="42">
        <f>SUM(G4:G9)</f>
        <v>72.400000000000006</v>
      </c>
      <c r="H10" s="43">
        <f>H4+H5+H6+H7+H8</f>
        <v>464.84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9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79" t="s">
        <v>39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79"/>
      <c r="B13" s="40"/>
      <c r="C13" s="5" t="s">
        <v>71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79"/>
      <c r="B14" s="40"/>
      <c r="C14" s="5" t="s">
        <v>84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79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79"/>
      <c r="B16" s="40"/>
      <c r="C16" s="5" t="s">
        <v>72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79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79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79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4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5"/>
      <c r="B21" s="40"/>
      <c r="C21" s="11" t="s">
        <v>19</v>
      </c>
      <c r="D21" s="35">
        <f>SUM(D10,D11,D20)</f>
        <v>1274</v>
      </c>
      <c r="E21" s="35">
        <f>SUM(E10,E11,E20)</f>
        <v>64.13</v>
      </c>
      <c r="F21" s="35">
        <f>SUM(F10,F11,F20)</f>
        <v>48.34</v>
      </c>
      <c r="G21" s="35">
        <f>SUM(G10,G11,G20)</f>
        <v>198.21</v>
      </c>
      <c r="H21" s="35">
        <f>SUM(H10,H11,H20)</f>
        <v>1484.3600000000001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5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/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2" t="s">
        <v>13</v>
      </c>
      <c r="B4" s="34"/>
      <c r="C4" s="5" t="s">
        <v>49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3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3"/>
      <c r="B6" s="34"/>
      <c r="C6" s="5" t="s">
        <v>54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3"/>
      <c r="B7" s="34"/>
      <c r="C7" s="5" t="s">
        <v>14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3"/>
      <c r="B8" s="32"/>
      <c r="C8" s="5" t="s">
        <v>48</v>
      </c>
      <c r="D8" s="4">
        <v>100</v>
      </c>
      <c r="E8" s="4">
        <v>3.2</v>
      </c>
      <c r="F8" s="4">
        <v>2.2000000000000002</v>
      </c>
      <c r="G8" s="4">
        <v>5.01</v>
      </c>
      <c r="H8" s="4">
        <v>52.6</v>
      </c>
      <c r="I8" s="38"/>
    </row>
    <row r="9" spans="1:23" ht="15.75" x14ac:dyDescent="0.25">
      <c r="A9" s="84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2"/>
      <c r="B10" s="32"/>
      <c r="C10" s="11" t="s">
        <v>15</v>
      </c>
      <c r="D10" s="42">
        <f>SUM(D4:D9)</f>
        <v>610</v>
      </c>
      <c r="E10" s="42">
        <f>SUM(E4:E9)</f>
        <v>23.76</v>
      </c>
      <c r="F10" s="42">
        <f>SUM(F4:F9)</f>
        <v>24.52</v>
      </c>
      <c r="G10" s="42">
        <f>SUM(G4:G9)</f>
        <v>62.66</v>
      </c>
      <c r="H10" s="43">
        <f>H4+H5+H6+H7+H8+H9</f>
        <v>566.22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4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2" t="s">
        <v>39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3"/>
      <c r="B13" s="34"/>
      <c r="C13" s="12" t="s">
        <v>85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3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3"/>
      <c r="B15" s="34"/>
      <c r="C15" s="12" t="s">
        <v>75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3"/>
      <c r="B16" s="34"/>
      <c r="C16" s="12" t="s">
        <v>33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3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3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4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80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1"/>
      <c r="B21" s="34"/>
      <c r="C21" s="11" t="s">
        <v>19</v>
      </c>
      <c r="D21" s="35">
        <f>SUM(D10,D11,D20)</f>
        <v>1314</v>
      </c>
      <c r="E21" s="35">
        <f>SUM(E10,E11,E20)</f>
        <v>58.42</v>
      </c>
      <c r="F21" s="35">
        <f>SUM(F10,F11,F20)</f>
        <v>54.489999999999995</v>
      </c>
      <c r="G21" s="35">
        <f>SUM(G10,G11,G20)</f>
        <v>136.08999999999997</v>
      </c>
      <c r="H21" s="44">
        <f>H10+H20</f>
        <v>1268.5700000000002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H25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/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2" t="s">
        <v>13</v>
      </c>
      <c r="B4" s="34"/>
      <c r="C4" s="12" t="s">
        <v>50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3"/>
      <c r="B5" s="34"/>
      <c r="C5" s="12" t="s">
        <v>51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3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3"/>
      <c r="B7" s="34"/>
      <c r="C7" s="12" t="s">
        <v>52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3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4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79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9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79" t="s">
        <v>39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79"/>
      <c r="B13" s="34"/>
      <c r="C13" s="5" t="s">
        <v>49</v>
      </c>
      <c r="D13" s="4">
        <v>60</v>
      </c>
      <c r="E13" s="4">
        <v>0.57999999999999996</v>
      </c>
      <c r="F13" s="4">
        <v>0.06</v>
      </c>
      <c r="G13" s="4">
        <v>1.55</v>
      </c>
      <c r="H13" s="4">
        <v>9.06</v>
      </c>
      <c r="I13" s="38"/>
    </row>
    <row r="14" spans="1:23" ht="15.75" x14ac:dyDescent="0.25">
      <c r="A14" s="79"/>
      <c r="B14" s="34"/>
      <c r="C14" s="5" t="s">
        <v>53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79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79"/>
      <c r="B16" s="34"/>
      <c r="C16" s="5" t="s">
        <v>54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79"/>
      <c r="B17" s="34"/>
      <c r="C17" s="5" t="s">
        <v>34</v>
      </c>
      <c r="D17" s="4">
        <v>200</v>
      </c>
      <c r="E17" s="34">
        <v>0.98</v>
      </c>
      <c r="F17" s="34">
        <v>0.05</v>
      </c>
      <c r="G17" s="34">
        <v>15.64</v>
      </c>
      <c r="H17" s="34">
        <v>66.94</v>
      </c>
      <c r="I17" s="38"/>
    </row>
    <row r="18" spans="1:9" ht="15.75" x14ac:dyDescent="0.25">
      <c r="A18" s="79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79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5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5"/>
      <c r="B21" s="34"/>
      <c r="C21" s="11" t="s">
        <v>18</v>
      </c>
      <c r="D21" s="35">
        <f>D13+D14+D15+D16+D17+D18+D19</f>
        <v>764</v>
      </c>
      <c r="E21" s="35">
        <f>E13+E14+E15+E16+E17+E18+E19</f>
        <v>31.15</v>
      </c>
      <c r="F21" s="35">
        <f>F13+F14+F15+F16+F17+F18+F19</f>
        <v>26.610000000000003</v>
      </c>
      <c r="G21" s="35">
        <f>G13+G14+G15+G16+G17+G18+G19</f>
        <v>89.88</v>
      </c>
      <c r="H21" s="35">
        <f>SUM(H13:H19)</f>
        <v>723.56000000000017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1204</v>
      </c>
      <c r="E22" s="35">
        <f>E10+E21</f>
        <v>71.25</v>
      </c>
      <c r="F22" s="35">
        <f>F21+F10</f>
        <v>50.36</v>
      </c>
      <c r="G22" s="35">
        <f>G10+G21</f>
        <v>143.79</v>
      </c>
      <c r="H22" s="35">
        <f>SUM(H10,H11,H21)</f>
        <v>1313.3700000000001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23" sqref="C23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86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55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76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56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510</v>
      </c>
      <c r="E9" s="35">
        <f>E4+E5+E6+E7+E8</f>
        <v>22.14</v>
      </c>
      <c r="F9" s="35">
        <f>F4+F5+F6+F7+F8</f>
        <v>24.13</v>
      </c>
      <c r="G9" s="35">
        <f>G4+G5+G6+G7+G8</f>
        <v>69.95</v>
      </c>
      <c r="H9" s="44">
        <f>H4+H5+H6+H7+H8</f>
        <v>585.5200000000001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39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57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77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58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43</v>
      </c>
      <c r="D16" s="77">
        <v>200</v>
      </c>
      <c r="E16" s="77">
        <v>0.64</v>
      </c>
      <c r="F16" s="77">
        <v>0.25</v>
      </c>
      <c r="G16" s="77">
        <v>15.15</v>
      </c>
      <c r="H16" s="77">
        <v>65.37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31.469999999999995</v>
      </c>
      <c r="F19" s="35">
        <f>F12+F13+F14+F15+F16+F17+F18</f>
        <v>32.22</v>
      </c>
      <c r="G19" s="35">
        <f>G12+G13+G14+G15+G16+G17+G18</f>
        <v>88.66</v>
      </c>
      <c r="H19" s="35">
        <f>H12+H13+H14+H15+H16+H17+H18</f>
        <v>770.40000000000009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1274</v>
      </c>
      <c r="E20" s="35">
        <f>E9+E19</f>
        <v>53.61</v>
      </c>
      <c r="F20" s="35">
        <f>F9+F19</f>
        <v>56.349999999999994</v>
      </c>
      <c r="G20" s="35">
        <f>G19+G9</f>
        <v>158.61000000000001</v>
      </c>
      <c r="H20" s="44">
        <f>H9+H19</f>
        <v>1355.92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abSelected="1" workbookViewId="0">
      <selection sqref="A1:XFD104857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96" t="s">
        <v>87</v>
      </c>
      <c r="D1" s="30"/>
      <c r="E1" s="66" t="s">
        <v>2</v>
      </c>
      <c r="F1" s="30"/>
      <c r="G1" s="66" t="s">
        <v>3</v>
      </c>
      <c r="H1" s="66" t="s">
        <v>31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57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88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40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39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78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89</v>
      </c>
      <c r="D13" s="4">
        <v>200</v>
      </c>
      <c r="E13" s="4">
        <v>5.38</v>
      </c>
      <c r="F13" s="4">
        <v>11.9</v>
      </c>
      <c r="G13" s="4">
        <v>12.62</v>
      </c>
      <c r="H13" s="3">
        <v>179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90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91</v>
      </c>
      <c r="D18" s="4">
        <v>200</v>
      </c>
      <c r="E18" s="4">
        <v>0.01</v>
      </c>
      <c r="F18" s="4">
        <v>0.01</v>
      </c>
      <c r="G18" s="4">
        <v>9.18</v>
      </c>
      <c r="H18" s="4">
        <v>36.83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30.31</v>
      </c>
      <c r="F19" s="35">
        <f>F12+F13+F14+F15+F16+F17+F18</f>
        <v>38.35</v>
      </c>
      <c r="G19" s="35">
        <f>G12+G13+G14+G15+G16+G17+G18</f>
        <v>97.240000000000009</v>
      </c>
      <c r="H19" s="44">
        <f>H12+H13+H14+H15+H16+H17+H18</f>
        <v>855.08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54.95</v>
      </c>
      <c r="F20" s="35">
        <f>F9+F19</f>
        <v>49.94</v>
      </c>
      <c r="G20" s="35">
        <f>G9+G19</f>
        <v>160.88</v>
      </c>
      <c r="H20" s="44">
        <f>H9+H19</f>
        <v>1312.58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B1" sqref="B1:I29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6" t="s">
        <v>13</v>
      </c>
      <c r="B4" s="82" t="s">
        <v>13</v>
      </c>
      <c r="C4" s="5" t="s">
        <v>60</v>
      </c>
      <c r="D4" s="4">
        <v>150</v>
      </c>
      <c r="E4" s="4">
        <v>4.0599999999999996</v>
      </c>
      <c r="F4" s="4">
        <v>4.45</v>
      </c>
      <c r="G4" s="4">
        <v>28.63</v>
      </c>
      <c r="H4" s="4">
        <v>170.79</v>
      </c>
    </row>
    <row r="5" spans="1:23" ht="15.75" x14ac:dyDescent="0.25">
      <c r="A5" s="87"/>
      <c r="B5" s="92"/>
      <c r="C5" s="5" t="s">
        <v>79</v>
      </c>
      <c r="D5" s="4">
        <v>20</v>
      </c>
      <c r="E5" s="4">
        <v>4.3600000000000003</v>
      </c>
      <c r="F5" s="4">
        <v>5.19</v>
      </c>
      <c r="G5" s="4">
        <v>0</v>
      </c>
      <c r="H5" s="3">
        <v>64.17</v>
      </c>
    </row>
    <row r="6" spans="1:23" ht="15.75" x14ac:dyDescent="0.25">
      <c r="A6" s="87"/>
      <c r="B6" s="93"/>
      <c r="C6" s="5" t="s">
        <v>61</v>
      </c>
      <c r="D6" s="4">
        <v>20</v>
      </c>
      <c r="E6" s="4">
        <v>2.39</v>
      </c>
      <c r="F6" s="4">
        <v>2.02</v>
      </c>
      <c r="G6" s="4">
        <v>0.13</v>
      </c>
      <c r="H6" s="4">
        <v>28.28</v>
      </c>
    </row>
    <row r="7" spans="1:23" ht="31.5" x14ac:dyDescent="0.25">
      <c r="A7" s="87"/>
      <c r="B7" s="41"/>
      <c r="C7" s="5" t="s">
        <v>33</v>
      </c>
      <c r="D7" s="4">
        <v>200</v>
      </c>
      <c r="E7" s="4">
        <v>3.87</v>
      </c>
      <c r="F7" s="4">
        <v>2.86</v>
      </c>
      <c r="G7" s="4">
        <v>11.19</v>
      </c>
      <c r="H7" s="3">
        <v>85.97</v>
      </c>
    </row>
    <row r="8" spans="1:23" ht="15.75" x14ac:dyDescent="0.25">
      <c r="A8" s="88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</row>
    <row r="9" spans="1:23" s="18" customFormat="1" ht="15.75" x14ac:dyDescent="0.25">
      <c r="A9" s="86" t="s">
        <v>37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8"/>
      <c r="B10" s="41"/>
      <c r="C10" s="11" t="s">
        <v>15</v>
      </c>
      <c r="D10" s="42">
        <f>SUM(D4:D9)</f>
        <v>420</v>
      </c>
      <c r="E10" s="42">
        <f>SUM(E4:E9)</f>
        <v>16.82</v>
      </c>
      <c r="F10" s="42">
        <f>SUM(F4:F9)</f>
        <v>14.73</v>
      </c>
      <c r="G10" s="42">
        <f>SUM(G4:G9)</f>
        <v>53.379999999999995</v>
      </c>
      <c r="H10" s="43">
        <f>H4+H5+H6+H7+H8</f>
        <v>413.41</v>
      </c>
    </row>
    <row r="11" spans="1:23" ht="15.75" x14ac:dyDescent="0.25">
      <c r="A11" s="89" t="s">
        <v>39</v>
      </c>
      <c r="B11" s="40"/>
      <c r="C11" s="11"/>
      <c r="D11" s="35"/>
      <c r="E11" s="35"/>
      <c r="F11" s="35"/>
      <c r="G11" s="36"/>
      <c r="H11" s="36"/>
    </row>
    <row r="12" spans="1:23" ht="15.75" x14ac:dyDescent="0.25">
      <c r="A12" s="89"/>
      <c r="B12" s="82" t="s">
        <v>39</v>
      </c>
      <c r="C12" s="5" t="s">
        <v>49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89"/>
      <c r="B13" s="92"/>
      <c r="C13" s="16" t="s">
        <v>53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89"/>
      <c r="B14" s="93"/>
      <c r="C14" s="5" t="s">
        <v>62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89"/>
      <c r="B15" s="40"/>
      <c r="C15" s="5" t="s">
        <v>54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89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89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89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0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1"/>
      <c r="B20" s="40"/>
      <c r="C20" s="11" t="s">
        <v>19</v>
      </c>
      <c r="D20" s="35">
        <f>D10+D19</f>
        <v>1184</v>
      </c>
      <c r="E20" s="35">
        <f>E10+E19</f>
        <v>46.239999999999995</v>
      </c>
      <c r="F20" s="35">
        <f>F19+F10</f>
        <v>43.27</v>
      </c>
      <c r="G20" s="35">
        <f>G19+G10</f>
        <v>134.72999999999999</v>
      </c>
      <c r="H20" s="44">
        <f>H10+H19</f>
        <v>1113.3600000000001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sqref="A1:I22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2" t="s">
        <v>13</v>
      </c>
      <c r="B4" s="40"/>
      <c r="C4" s="5" t="s">
        <v>55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3"/>
      <c r="B5" s="40"/>
      <c r="C5" s="5" t="s">
        <v>63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3"/>
      <c r="B6" s="40"/>
      <c r="C6" s="5" t="s">
        <v>54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3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4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2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4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2" t="s">
        <v>39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3"/>
      <c r="B12" s="41"/>
      <c r="C12" s="12" t="s">
        <v>80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3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3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3"/>
      <c r="B15" s="40"/>
      <c r="C15" s="5" t="s">
        <v>64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3"/>
      <c r="B16" s="40"/>
      <c r="C16" s="5" t="s">
        <v>43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3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4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0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1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I23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2" t="s">
        <v>13</v>
      </c>
      <c r="B4" s="40"/>
      <c r="C4" s="12" t="s">
        <v>74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3"/>
      <c r="B5" s="40"/>
      <c r="C5" s="12" t="s">
        <v>38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3"/>
      <c r="B6" s="40"/>
      <c r="C6" s="12" t="s">
        <v>59</v>
      </c>
      <c r="D6" s="4">
        <v>200</v>
      </c>
      <c r="E6" s="31">
        <v>0.01</v>
      </c>
      <c r="F6" s="31">
        <v>0.01</v>
      </c>
      <c r="G6" s="31">
        <v>9.18</v>
      </c>
      <c r="H6" s="31">
        <v>36.83</v>
      </c>
      <c r="I6" s="38"/>
    </row>
    <row r="7" spans="1:23" ht="15.75" x14ac:dyDescent="0.25">
      <c r="A7" s="83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3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4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79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9"/>
      <c r="B11" s="40"/>
      <c r="C11" s="11" t="s">
        <v>15</v>
      </c>
      <c r="D11" s="42">
        <f>SUM(D4:D9)</f>
        <v>410</v>
      </c>
      <c r="E11" s="35">
        <f>SUM(E4:E9)</f>
        <v>15.79</v>
      </c>
      <c r="F11" s="35">
        <f>SUM(F4:F9)</f>
        <v>18.340000000000003</v>
      </c>
      <c r="G11" s="35">
        <f>SUM(G4:G9)</f>
        <v>43.39</v>
      </c>
      <c r="H11" s="35">
        <f>SUM(H4:H9)</f>
        <v>401.73999999999995</v>
      </c>
      <c r="I11" s="38"/>
    </row>
    <row r="12" spans="1:23" ht="15.75" x14ac:dyDescent="0.25">
      <c r="A12" s="79" t="s">
        <v>39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31.5" x14ac:dyDescent="0.25">
      <c r="A13" s="79"/>
      <c r="B13" s="40"/>
      <c r="C13" s="13" t="s">
        <v>65</v>
      </c>
      <c r="D13" s="4">
        <v>60</v>
      </c>
      <c r="E13" s="40">
        <v>4.42</v>
      </c>
      <c r="F13" s="40">
        <v>3.89</v>
      </c>
      <c r="G13" s="40">
        <v>1.88</v>
      </c>
      <c r="H13" s="40">
        <v>60.17</v>
      </c>
      <c r="I13" s="38"/>
    </row>
    <row r="14" spans="1:23" ht="31.5" x14ac:dyDescent="0.25">
      <c r="A14" s="79"/>
      <c r="B14" s="40"/>
      <c r="C14" s="5" t="s">
        <v>66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79"/>
      <c r="B15" s="40"/>
      <c r="C15" s="5" t="s">
        <v>67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79"/>
      <c r="B16" s="40"/>
      <c r="C16" s="5" t="s">
        <v>68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79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79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79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0"/>
      <c r="B20" s="40"/>
      <c r="C20" s="11" t="s">
        <v>18</v>
      </c>
      <c r="D20" s="35">
        <f>SUM(D13:D19)</f>
        <v>764</v>
      </c>
      <c r="E20" s="35">
        <f>SUM(E13:E19)</f>
        <v>30.72</v>
      </c>
      <c r="F20" s="35">
        <f>SUM(F13:F19)</f>
        <v>17.77</v>
      </c>
      <c r="G20" s="35">
        <f>SUM(G13:G19)</f>
        <v>73.78</v>
      </c>
      <c r="H20" s="35">
        <f>SUM(H13:H19)</f>
        <v>577.83000000000004</v>
      </c>
      <c r="I20" s="38"/>
    </row>
    <row r="21" spans="1:9" ht="15.75" x14ac:dyDescent="0.25">
      <c r="A21" s="81"/>
      <c r="B21" s="40"/>
      <c r="C21" s="11" t="s">
        <v>19</v>
      </c>
      <c r="D21" s="35">
        <f>D11+D20</f>
        <v>1174</v>
      </c>
      <c r="E21" s="35">
        <f>E11+E20</f>
        <v>46.51</v>
      </c>
      <c r="F21" s="35">
        <f>F11+F20</f>
        <v>36.11</v>
      </c>
      <c r="G21" s="35">
        <f>G11+G20</f>
        <v>117.17</v>
      </c>
      <c r="H21" s="35">
        <f>H11+H20</f>
        <v>979.56999999999994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H27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32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2" t="s">
        <v>13</v>
      </c>
      <c r="B4" s="40"/>
      <c r="C4" s="5" t="s">
        <v>81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3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3"/>
      <c r="B6" s="40"/>
      <c r="C6" s="5" t="s">
        <v>82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3"/>
      <c r="B7" s="41"/>
      <c r="C7" s="5" t="s">
        <v>69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3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4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79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9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79" t="s">
        <v>39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79"/>
      <c r="B13" s="40"/>
      <c r="C13" s="10" t="s">
        <v>83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79"/>
      <c r="B14" s="40"/>
      <c r="C14" s="5" t="s">
        <v>30</v>
      </c>
      <c r="D14" s="4">
        <v>200</v>
      </c>
      <c r="E14" s="40">
        <v>6.77</v>
      </c>
      <c r="F14" s="40">
        <v>4.58</v>
      </c>
      <c r="G14" s="40">
        <v>14.4</v>
      </c>
      <c r="H14" s="40">
        <v>125.94</v>
      </c>
      <c r="I14" s="38"/>
    </row>
    <row r="15" spans="1:23" ht="15.75" x14ac:dyDescent="0.25">
      <c r="A15" s="79"/>
      <c r="B15" s="40"/>
      <c r="C15" s="12" t="s">
        <v>36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79"/>
      <c r="B16" s="40"/>
      <c r="C16" s="16" t="s">
        <v>34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79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79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9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0"/>
      <c r="B20" s="40"/>
      <c r="C20" s="11" t="s">
        <v>18</v>
      </c>
      <c r="D20" s="35">
        <f>SUM(D13:D18)</f>
        <v>724</v>
      </c>
      <c r="E20" s="35">
        <f>SUM(E13:E18)</f>
        <v>40.21</v>
      </c>
      <c r="F20" s="35">
        <f>SUM(F13:F18)</f>
        <v>18.48</v>
      </c>
      <c r="G20" s="35">
        <f>SUM(G13:G18)</f>
        <v>93.88</v>
      </c>
      <c r="H20" s="35">
        <f>SUM(H13:H18)</f>
        <v>702.71</v>
      </c>
      <c r="I20" s="38"/>
    </row>
    <row r="21" spans="1:9" ht="15.75" x14ac:dyDescent="0.25">
      <c r="A21" s="81"/>
      <c r="B21" s="40"/>
      <c r="C21" s="11" t="s">
        <v>19</v>
      </c>
      <c r="D21" s="35">
        <f>SUM(D9,D11,D20)</f>
        <v>1254</v>
      </c>
      <c r="E21" s="35">
        <f>SUM(E9,E11,E20)</f>
        <v>59.620000000000005</v>
      </c>
      <c r="F21" s="35">
        <f>SUM(F9,F11,F20)</f>
        <v>30.8</v>
      </c>
      <c r="G21" s="35">
        <f>SUM(G9,G11,G20)</f>
        <v>145.15</v>
      </c>
      <c r="H21" s="35">
        <f>H9+H20</f>
        <v>1096.2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2025-10-17T01:52:32Z</dcterms:modified>
</cp:coreProperties>
</file>