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1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G10" i="12" l="1"/>
  <c r="F10" i="12"/>
  <c r="E10" i="12"/>
  <c r="D10" i="12"/>
  <c r="H22" i="11" l="1"/>
  <c r="G22" i="11"/>
  <c r="F22" i="11"/>
  <c r="E22" i="11"/>
  <c r="D22" i="11"/>
  <c r="H21" i="11"/>
  <c r="G21" i="11"/>
  <c r="F21" i="11"/>
  <c r="E21" i="11"/>
  <c r="H10" i="11"/>
  <c r="G10" i="11"/>
  <c r="F10" i="11"/>
  <c r="E10" i="11"/>
  <c r="D10" i="11"/>
  <c r="H21" i="19" l="1"/>
  <c r="G21" i="19"/>
  <c r="F21" i="19"/>
  <c r="E21" i="19"/>
  <c r="D21" i="19"/>
  <c r="H20" i="19"/>
  <c r="G20" i="19"/>
  <c r="F20" i="19"/>
  <c r="E20" i="19"/>
  <c r="D20" i="19"/>
  <c r="H9" i="19"/>
  <c r="G9" i="19"/>
  <c r="F9" i="19"/>
  <c r="E9" i="19"/>
  <c r="H21" i="18" l="1"/>
  <c r="G21" i="18"/>
  <c r="F21" i="18"/>
  <c r="E21" i="18"/>
  <c r="D21" i="18"/>
  <c r="H20" i="18"/>
  <c r="G20" i="18"/>
  <c r="F20" i="18"/>
  <c r="E20" i="18"/>
  <c r="D20" i="18"/>
  <c r="H10" i="12" l="1"/>
  <c r="H18" i="15" l="1"/>
  <c r="G18" i="15"/>
  <c r="F18" i="15"/>
  <c r="E18" i="15"/>
  <c r="D18" i="15"/>
  <c r="H10" i="20" l="1"/>
  <c r="H10" i="17"/>
  <c r="D10" i="17"/>
  <c r="H10" i="16"/>
  <c r="H20" i="16" s="1"/>
  <c r="D19" i="15" l="1"/>
  <c r="H9" i="15"/>
  <c r="G9" i="15"/>
  <c r="G19" i="15" s="1"/>
  <c r="F9" i="15"/>
  <c r="F19" i="15" s="1"/>
  <c r="E9" i="15"/>
  <c r="E19" i="15" s="1"/>
  <c r="D9" i="15"/>
  <c r="H19" i="14"/>
  <c r="G19" i="14"/>
  <c r="F19" i="14"/>
  <c r="E19" i="14"/>
  <c r="D19" i="14"/>
  <c r="H9" i="14"/>
  <c r="G9" i="14"/>
  <c r="F9" i="14"/>
  <c r="E9" i="14"/>
  <c r="D9" i="14"/>
  <c r="G21" i="13"/>
  <c r="F21" i="13"/>
  <c r="E21" i="13"/>
  <c r="D21" i="13"/>
  <c r="H10" i="13"/>
  <c r="G10" i="13"/>
  <c r="F10" i="13"/>
  <c r="E10" i="13"/>
  <c r="D20" i="14" l="1"/>
  <c r="H20" i="14"/>
  <c r="G22" i="13"/>
  <c r="F22" i="13"/>
  <c r="E22" i="13"/>
  <c r="H19" i="15"/>
  <c r="G20" i="14"/>
  <c r="F20" i="14"/>
  <c r="E20" i="14"/>
  <c r="E10" i="17"/>
  <c r="F10" i="17"/>
  <c r="G10" i="17"/>
  <c r="D19" i="17"/>
  <c r="D20" i="17" s="1"/>
  <c r="E19" i="17"/>
  <c r="F19" i="17"/>
  <c r="G19" i="17"/>
  <c r="H19" i="17"/>
  <c r="H20" i="17" s="1"/>
  <c r="D19" i="12"/>
  <c r="E19" i="12"/>
  <c r="F19" i="12"/>
  <c r="G19" i="12"/>
  <c r="H19" i="12"/>
  <c r="H20" i="12" s="1"/>
  <c r="E20" i="17" l="1"/>
  <c r="G20" i="17"/>
  <c r="F20" i="17"/>
  <c r="D20" i="12"/>
  <c r="G20" i="12"/>
  <c r="F20" i="12"/>
  <c r="E20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D22" i="13" s="1"/>
  <c r="H11" i="18"/>
  <c r="G11" i="18"/>
  <c r="F11" i="18"/>
  <c r="E11" i="18"/>
  <c r="D11" i="18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1" i="13"/>
  <c r="H22" i="13" l="1"/>
  <c r="E21" i="20"/>
  <c r="G21" i="20"/>
</calcChain>
</file>

<file path=xl/sharedStrings.xml><?xml version="1.0" encoding="utf-8"?>
<sst xmlns="http://schemas.openxmlformats.org/spreadsheetml/2006/main" count="310" uniqueCount="89">
  <si>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</si>
  <si>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</si>
  <si>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</si>
  <si>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</si>
  <si>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</si>
  <si>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</si>
  <si>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</si>
  <si>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</si>
  <si>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</si>
  <si>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</si>
  <si>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</si>
  <si>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</si>
  <si>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</si>
  <si>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</si>
  <si>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</si>
  <si>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</si>
  <si>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</si>
  <si>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</si>
  <si>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</si>
  <si>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</si>
  <si>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</si>
  <si>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</si>
  <si>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</si>
  <si>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</si>
  <si>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</si>
  <si>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</si>
  <si>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</si>
  <si>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</si>
  <si>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</si>
  <si>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</si>
  <si>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</si>
  <si>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Компот из кураги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</si>
  <si>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</si>
  <si>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</si>
  <si>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</si>
  <si>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</si>
  <si>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</si>
  <si>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Макароны отварные с сыром</t>
  </si>
  <si>
    <t>Напиток из шиповника</t>
  </si>
  <si>
    <t>Итого на завтрак</t>
  </si>
  <si>
    <t>Овощи в нарезке свежие</t>
  </si>
  <si>
    <t>Рассольник Ленинградский</t>
  </si>
  <si>
    <t>Курица запеченная</t>
  </si>
  <si>
    <t>Салат из пекинской капусты</t>
  </si>
  <si>
    <t>Чай каркаде с сахаром</t>
  </si>
  <si>
    <t>Каша жидкая молочная рисовая</t>
  </si>
  <si>
    <t>Макроны отварные</t>
  </si>
  <si>
    <t>Чай с апельсином</t>
  </si>
  <si>
    <t>Чай с лимоном и сахаром</t>
  </si>
  <si>
    <t>Салат "Студенческий"</t>
  </si>
  <si>
    <t>Гуляш из говядины</t>
  </si>
  <si>
    <t>Бутерброд батон с джемом</t>
  </si>
  <si>
    <t>Салат из белокачанной капусты с морковью и зеленым горошком</t>
  </si>
  <si>
    <t>Суп вермишелевый с куриным мясом</t>
  </si>
  <si>
    <t>Суп фасолевый</t>
  </si>
  <si>
    <t>Хлеб в ассортименте</t>
  </si>
  <si>
    <t>Хлеб в ассорт-те</t>
  </si>
  <si>
    <t>1 октября 2025г.</t>
  </si>
  <si>
    <t>Каша перловая рассыпчатая</t>
  </si>
  <si>
    <t>Помидор консерв.</t>
  </si>
  <si>
    <t>2 октября 2025г.</t>
  </si>
  <si>
    <t>Запеканка из творога</t>
  </si>
  <si>
    <t>Молоко сгущенное с сахаром</t>
  </si>
  <si>
    <t>Бутерброд с сыром</t>
  </si>
  <si>
    <t>Салат с б/к и морковью</t>
  </si>
  <si>
    <t>Суп гороховый</t>
  </si>
  <si>
    <t>Компот из брусники</t>
  </si>
  <si>
    <t>Яйцо порционно</t>
  </si>
  <si>
    <t>6 октября 2025г.</t>
  </si>
  <si>
    <t>07 октября 2025г.</t>
  </si>
  <si>
    <t>Салат из свежих овощей</t>
  </si>
  <si>
    <t>Салат с б/к с помидорами и огурцами</t>
  </si>
  <si>
    <t>Рыба запеченная с овощами (горбуша)</t>
  </si>
  <si>
    <t>8 октября 2025г.</t>
  </si>
  <si>
    <t>Овощи консерв.</t>
  </si>
  <si>
    <t>Щи из свежей капусты со сметаной</t>
  </si>
  <si>
    <t>Капуста б/к с морковью и зеленым горошком</t>
  </si>
  <si>
    <t>Тефтеля из говядина с соусом</t>
  </si>
  <si>
    <t>Винегрет с растительным маслом</t>
  </si>
  <si>
    <t>9 октября 2025г.</t>
  </si>
  <si>
    <t>Масло порционно</t>
  </si>
  <si>
    <t>Чай с сахаром и лимоном</t>
  </si>
  <si>
    <t>Бутерброд с джемом</t>
  </si>
  <si>
    <t>13 октября 2025г.</t>
  </si>
  <si>
    <t>Овощи в нарезке консерв.</t>
  </si>
  <si>
    <t>Йогурт 2,5 %</t>
  </si>
  <si>
    <t>14 октября 2025г.</t>
  </si>
  <si>
    <t>Картофельная запеканка из говядины</t>
  </si>
  <si>
    <t>Кофейный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</si>
</sst>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  <protection locked="0"/>
    </xf>
    <xf numFmtId="49" fontId="8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24" sqref="C24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3" t="s">
        <v>83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7" t="s">
        <v>13</v>
      </c>
      <c r="B4" s="29"/>
      <c r="C4" s="12" t="s">
        <v>80</v>
      </c>
      <c r="D4" s="31">
        <v>10</v>
      </c>
      <c r="E4" s="4">
        <v>8.0000000000000002E-3</v>
      </c>
      <c r="F4" s="4">
        <v>6.38</v>
      </c>
      <c r="G4" s="4">
        <v>0.12</v>
      </c>
      <c r="H4" s="4">
        <v>58.19</v>
      </c>
    </row>
    <row r="5" spans="1:23" ht="15.75" x14ac:dyDescent="0.25">
      <c r="A5" s="78"/>
      <c r="B5" s="29"/>
      <c r="C5" s="28" t="s">
        <v>37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78"/>
      <c r="B6" s="29"/>
      <c r="C6" s="12" t="s">
        <v>81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78"/>
      <c r="B7" s="32"/>
      <c r="C7" s="12" t="s">
        <v>82</v>
      </c>
      <c r="D7" s="20">
        <v>60</v>
      </c>
      <c r="E7" s="20">
        <v>3.1</v>
      </c>
      <c r="F7" s="20">
        <v>0.35</v>
      </c>
      <c r="G7" s="20">
        <v>30.96</v>
      </c>
      <c r="H7" s="20">
        <v>139.41</v>
      </c>
    </row>
    <row r="8" spans="1:23" ht="15.75" x14ac:dyDescent="0.25">
      <c r="A8" s="79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74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74"/>
      <c r="B10" s="29"/>
      <c r="C10" s="11" t="s">
        <v>39</v>
      </c>
      <c r="D10" s="35">
        <f>D4+D5+D6+D7</f>
        <v>450</v>
      </c>
      <c r="E10" s="35">
        <f>E4+E5+E6+E7</f>
        <v>12.847999999999999</v>
      </c>
      <c r="F10" s="35">
        <f>F4+F5+F6+F7</f>
        <v>14.97</v>
      </c>
      <c r="G10" s="36">
        <f>G4+G5+G6+G7</f>
        <v>74.81</v>
      </c>
      <c r="H10" s="36">
        <f>H4+H5+H6+H7</f>
        <v>485.76</v>
      </c>
    </row>
    <row r="11" spans="1:23" ht="15.75" x14ac:dyDescent="0.25">
      <c r="A11" s="74" t="s">
        <v>35</v>
      </c>
      <c r="B11" s="29"/>
      <c r="C11" s="11" t="s">
        <v>7</v>
      </c>
      <c r="D11" s="35"/>
      <c r="E11" s="35"/>
      <c r="F11" s="35"/>
      <c r="G11" s="36"/>
      <c r="H11" s="36"/>
    </row>
    <row r="12" spans="1:23" ht="15.75" x14ac:dyDescent="0.25">
      <c r="A12" s="74"/>
      <c r="B12" s="29"/>
      <c r="C12" s="70" t="s">
        <v>64</v>
      </c>
      <c r="D12" s="31">
        <v>60</v>
      </c>
      <c r="E12" s="31">
        <v>0.92</v>
      </c>
      <c r="F12" s="31">
        <v>5.32</v>
      </c>
      <c r="G12" s="33">
        <v>5.26</v>
      </c>
      <c r="H12" s="33">
        <v>72.63</v>
      </c>
    </row>
    <row r="13" spans="1:23" ht="15.75" x14ac:dyDescent="0.25">
      <c r="A13" s="74"/>
      <c r="B13" s="29"/>
      <c r="C13" s="70" t="s">
        <v>65</v>
      </c>
      <c r="D13" s="31">
        <v>200</v>
      </c>
      <c r="E13" s="31">
        <v>6.7</v>
      </c>
      <c r="F13" s="31">
        <v>4.58</v>
      </c>
      <c r="G13" s="33">
        <v>16.28</v>
      </c>
      <c r="H13" s="33">
        <v>133.18</v>
      </c>
    </row>
    <row r="14" spans="1:23" ht="15.75" x14ac:dyDescent="0.25">
      <c r="A14" s="74"/>
      <c r="B14" s="29"/>
      <c r="C14" s="5" t="s">
        <v>28</v>
      </c>
      <c r="D14" s="4">
        <v>150</v>
      </c>
      <c r="E14" s="31">
        <v>8.1999999999999993</v>
      </c>
      <c r="F14" s="31">
        <v>6.34</v>
      </c>
      <c r="G14" s="31">
        <v>35.93</v>
      </c>
      <c r="H14" s="31">
        <v>233.71</v>
      </c>
    </row>
    <row r="15" spans="1:23" ht="15.75" x14ac:dyDescent="0.25">
      <c r="A15" s="74"/>
      <c r="B15" s="29"/>
      <c r="C15" s="5" t="s">
        <v>36</v>
      </c>
      <c r="D15" s="4">
        <v>90</v>
      </c>
      <c r="E15" s="31">
        <v>17.18</v>
      </c>
      <c r="F15" s="31">
        <v>3.88</v>
      </c>
      <c r="G15" s="31">
        <v>12.04</v>
      </c>
      <c r="H15" s="31">
        <v>151.69999999999999</v>
      </c>
    </row>
    <row r="16" spans="1:23" ht="15.75" x14ac:dyDescent="0.25">
      <c r="A16" s="74"/>
      <c r="B16" s="29"/>
      <c r="C16" s="5" t="s">
        <v>66</v>
      </c>
      <c r="D16" s="4">
        <v>200</v>
      </c>
      <c r="E16" s="4">
        <v>0.13</v>
      </c>
      <c r="F16" s="4">
        <v>0.09</v>
      </c>
      <c r="G16" s="4">
        <v>7.85</v>
      </c>
      <c r="H16" s="4">
        <v>32.72</v>
      </c>
    </row>
    <row r="17" spans="1:8" ht="15.75" x14ac:dyDescent="0.25">
      <c r="A17" s="74"/>
      <c r="B17" s="29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4"/>
      <c r="B18" s="29"/>
      <c r="C18" s="5" t="s">
        <v>22</v>
      </c>
      <c r="D18" s="4">
        <v>30</v>
      </c>
      <c r="E18" s="4">
        <v>2.14</v>
      </c>
      <c r="F18" s="4">
        <v>0.21</v>
      </c>
      <c r="G18" s="4">
        <v>13.43</v>
      </c>
      <c r="H18" s="4">
        <v>64.2</v>
      </c>
    </row>
    <row r="19" spans="1:8" ht="15.75" x14ac:dyDescent="0.25">
      <c r="A19" s="75"/>
      <c r="B19" s="29"/>
      <c r="C19" s="5"/>
      <c r="D19" s="4"/>
      <c r="E19" s="4"/>
      <c r="F19" s="4"/>
      <c r="G19" s="4"/>
      <c r="H19" s="4"/>
    </row>
    <row r="20" spans="1:8" ht="15.75" x14ac:dyDescent="0.25">
      <c r="A20" s="76"/>
      <c r="B20" s="29"/>
      <c r="C20" s="11"/>
      <c r="D20" s="35"/>
      <c r="E20" s="35"/>
      <c r="F20" s="35"/>
      <c r="G20" s="35"/>
      <c r="H20" s="35"/>
    </row>
    <row r="21" spans="1:8" ht="15.75" x14ac:dyDescent="0.25">
      <c r="A21" s="37"/>
      <c r="B21" s="29"/>
      <c r="C21" s="11" t="s">
        <v>19</v>
      </c>
      <c r="D21" s="35">
        <v>754</v>
      </c>
      <c r="E21" s="35">
        <f>E12+E13+E14+E15+E16+E17+E18</f>
        <v>36.760000000000005</v>
      </c>
      <c r="F21" s="35">
        <f>F12+F13+F14+F15+F16+F17+F18</f>
        <v>20.67</v>
      </c>
      <c r="G21" s="35">
        <f>G12+G13+G14+G15+G16+G17+G18</f>
        <v>99.44</v>
      </c>
      <c r="H21" s="35">
        <f>H12+H13+H14+H15+H16+H17+H18</f>
        <v>730.97000000000014</v>
      </c>
    </row>
    <row r="22" spans="1:8" ht="15.75" x14ac:dyDescent="0.25">
      <c r="A22" s="37"/>
      <c r="B22" s="29"/>
      <c r="C22" s="72" t="s">
        <v>19</v>
      </c>
      <c r="D22" s="71">
        <f>D10+D21</f>
        <v>1204</v>
      </c>
      <c r="E22" s="71">
        <f>E10+E21</f>
        <v>49.608000000000004</v>
      </c>
      <c r="F22" s="71">
        <f>F10+F21</f>
        <v>35.64</v>
      </c>
      <c r="G22" s="71">
        <f>G10+G21</f>
        <v>174.25</v>
      </c>
      <c r="H22" s="71">
        <f>H10+H21</f>
        <v>1216.73</v>
      </c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D13" sqref="D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30"/>
      <c r="D1" s="30"/>
      <c r="E1" s="40" t="s">
        <v>30</v>
      </c>
      <c r="F1" s="30"/>
      <c r="G1" s="40" t="s">
        <v>3</v>
      </c>
      <c r="H1" s="40" t="s">
        <v>29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77" t="s">
        <v>13</v>
      </c>
      <c r="B4" s="40"/>
      <c r="C4" s="5" t="s">
        <v>40</v>
      </c>
      <c r="D4" s="4">
        <v>60</v>
      </c>
      <c r="E4" s="4">
        <v>0.36</v>
      </c>
      <c r="F4" s="4">
        <v>0.06</v>
      </c>
      <c r="G4" s="4">
        <v>1.1499999999999999</v>
      </c>
      <c r="H4" s="3">
        <v>6.49</v>
      </c>
      <c r="I4" s="53"/>
    </row>
    <row r="5" spans="1:23" ht="15.75" x14ac:dyDescent="0.25">
      <c r="A5" s="78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78"/>
      <c r="B6" s="40"/>
      <c r="C6" s="5" t="s">
        <v>36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78"/>
      <c r="B7" s="40"/>
      <c r="C7" s="12" t="s">
        <v>48</v>
      </c>
      <c r="D7" s="4">
        <v>200</v>
      </c>
      <c r="E7" s="31">
        <v>0.25</v>
      </c>
      <c r="F7" s="31">
        <v>0.05</v>
      </c>
      <c r="G7" s="31">
        <v>9.34</v>
      </c>
      <c r="H7" s="31">
        <v>38.869999999999997</v>
      </c>
      <c r="I7" s="53"/>
    </row>
    <row r="8" spans="1:23" ht="15.75" x14ac:dyDescent="0.25">
      <c r="A8" s="78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79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74"/>
      <c r="B10" s="41"/>
      <c r="C10" s="11" t="s">
        <v>15</v>
      </c>
      <c r="D10" s="42">
        <f>SUM(D4:D9)</f>
        <v>530</v>
      </c>
      <c r="E10" s="42">
        <f>SUM(E4:E9)</f>
        <v>23.53</v>
      </c>
      <c r="F10" s="42">
        <f>SUM(F4:F9)</f>
        <v>9.0200000000000014</v>
      </c>
      <c r="G10" s="42">
        <f>SUM(G4:G9)</f>
        <v>72.400000000000006</v>
      </c>
      <c r="H10" s="43">
        <f>H4+H5+H6+H7+H8</f>
        <v>464.84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4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74" t="s">
        <v>35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74"/>
      <c r="B13" s="40"/>
      <c r="C13" s="5" t="s">
        <v>49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74"/>
      <c r="B14" s="40"/>
      <c r="C14" s="5" t="s">
        <v>53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74"/>
      <c r="B15" s="40"/>
      <c r="C15" s="5" t="s">
        <v>28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74"/>
      <c r="B16" s="40"/>
      <c r="C16" s="5" t="s">
        <v>50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74"/>
      <c r="B17" s="40"/>
      <c r="C17" s="5" t="s">
        <v>23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74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74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89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0"/>
      <c r="B21" s="40"/>
      <c r="C21" s="11" t="s">
        <v>19</v>
      </c>
      <c r="D21" s="35">
        <f>SUM(D10,D11,D20)</f>
        <v>1294</v>
      </c>
      <c r="E21" s="35">
        <f>SUM(E10,E11,E20)</f>
        <v>64.13</v>
      </c>
      <c r="F21" s="35">
        <f>SUM(F10,F11,F20)</f>
        <v>48.34</v>
      </c>
      <c r="G21" s="35">
        <f>SUM(G10,G11,G20)</f>
        <v>198.21</v>
      </c>
      <c r="H21" s="35">
        <f>SUM(H10,H11,H20)</f>
        <v>1484.3600000000001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tabSelected="1" workbookViewId="0">
      <selection activeCell="E26" sqref="E26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91" t="s">
        <v>86</v>
      </c>
      <c r="D1" s="30"/>
      <c r="E1" s="34" t="s">
        <v>2</v>
      </c>
      <c r="F1" s="30"/>
      <c r="G1" s="34" t="s">
        <v>3</v>
      </c>
      <c r="H1" s="34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7" t="s">
        <v>13</v>
      </c>
      <c r="B4" s="34"/>
      <c r="C4" s="5" t="s">
        <v>40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6.5</v>
      </c>
      <c r="I4" s="38"/>
    </row>
    <row r="5" spans="1:23" ht="15.75" x14ac:dyDescent="0.25">
      <c r="A5" s="78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78"/>
      <c r="B6" s="34"/>
      <c r="C6" s="5" t="s">
        <v>42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78"/>
      <c r="B7" s="34"/>
      <c r="C7" s="5" t="s">
        <v>31</v>
      </c>
      <c r="D7" s="4">
        <v>200</v>
      </c>
      <c r="E7" s="4">
        <v>0.98</v>
      </c>
      <c r="F7" s="4">
        <v>0.05</v>
      </c>
      <c r="G7" s="4">
        <v>15.64</v>
      </c>
      <c r="H7" s="4">
        <v>66.94</v>
      </c>
      <c r="I7" s="38"/>
    </row>
    <row r="8" spans="1:23" ht="15.75" x14ac:dyDescent="0.25">
      <c r="A8" s="78"/>
      <c r="B8" s="32"/>
      <c r="C8" s="67" t="s">
        <v>22</v>
      </c>
      <c r="D8" s="20">
        <v>30</v>
      </c>
      <c r="E8" s="20">
        <v>2.14</v>
      </c>
      <c r="F8" s="20">
        <v>0.21</v>
      </c>
      <c r="G8" s="20">
        <v>13.43</v>
      </c>
      <c r="H8" s="20">
        <v>64.2</v>
      </c>
      <c r="I8" s="38"/>
    </row>
    <row r="9" spans="1:23" ht="15.75" x14ac:dyDescent="0.25">
      <c r="A9" s="79"/>
      <c r="B9" s="32"/>
      <c r="C9" s="50" t="s">
        <v>85</v>
      </c>
      <c r="D9" s="69">
        <v>100</v>
      </c>
      <c r="E9" s="69">
        <v>3.2</v>
      </c>
      <c r="F9" s="69">
        <v>2.2000000000000002</v>
      </c>
      <c r="G9" s="69">
        <v>5.01</v>
      </c>
      <c r="H9" s="69">
        <v>52.6</v>
      </c>
      <c r="I9" s="38"/>
    </row>
    <row r="10" spans="1:23" s="18" customFormat="1" ht="15.75" x14ac:dyDescent="0.25">
      <c r="A10" s="77"/>
      <c r="B10" s="32"/>
      <c r="C10" s="11" t="s">
        <v>15</v>
      </c>
      <c r="D10" s="42">
        <f>SUM(D4:D9)</f>
        <v>610</v>
      </c>
      <c r="E10" s="42">
        <f>SUM(E4:E9)</f>
        <v>24.55</v>
      </c>
      <c r="F10" s="42">
        <f>SUM(F4:F9)</f>
        <v>24.53</v>
      </c>
      <c r="G10" s="42">
        <f>SUM(G4:G9)</f>
        <v>71.88000000000001</v>
      </c>
      <c r="H10" s="43">
        <f>H5+H6+H7+H8</f>
        <v>547.23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9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77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78"/>
      <c r="B13" s="34"/>
      <c r="C13" s="12" t="s">
        <v>84</v>
      </c>
      <c r="D13" s="4">
        <v>60</v>
      </c>
      <c r="E13" s="4">
        <v>0.98</v>
      </c>
      <c r="F13" s="4">
        <v>4.28</v>
      </c>
      <c r="G13" s="4">
        <v>2.3199999999999998</v>
      </c>
      <c r="H13" s="4">
        <v>51.66</v>
      </c>
      <c r="I13" s="38"/>
    </row>
    <row r="14" spans="1:23" ht="15.75" x14ac:dyDescent="0.25">
      <c r="A14" s="78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78"/>
      <c r="B15" s="34"/>
      <c r="C15" s="12" t="s">
        <v>87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15.75" x14ac:dyDescent="0.25">
      <c r="A16" s="78"/>
      <c r="B16" s="34"/>
      <c r="C16" s="12" t="s">
        <v>88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78"/>
      <c r="B17" s="34"/>
      <c r="C17" s="12" t="s">
        <v>56</v>
      </c>
      <c r="D17" s="4">
        <v>64</v>
      </c>
      <c r="E17" s="4">
        <v>4.3499999999999996</v>
      </c>
      <c r="F17" s="4">
        <v>4.88</v>
      </c>
      <c r="G17" s="4">
        <v>26.56</v>
      </c>
      <c r="H17" s="4">
        <v>128.43</v>
      </c>
      <c r="I17" s="38"/>
    </row>
    <row r="18" spans="1:9" ht="15.75" x14ac:dyDescent="0.25">
      <c r="A18" s="78"/>
      <c r="B18" s="34"/>
      <c r="C18" s="12"/>
      <c r="D18" s="4"/>
      <c r="E18" s="4"/>
      <c r="F18" s="4"/>
      <c r="G18" s="4"/>
      <c r="H18" s="4"/>
      <c r="I18" s="38"/>
    </row>
    <row r="19" spans="1:9" ht="15.75" x14ac:dyDescent="0.25">
      <c r="A19" s="79"/>
      <c r="B19" s="34"/>
      <c r="C19" s="11" t="s">
        <v>18</v>
      </c>
      <c r="D19" s="35">
        <f>SUM(D13:D18)</f>
        <v>704</v>
      </c>
      <c r="E19" s="35">
        <f>SUM(E13:E18)</f>
        <v>35.1</v>
      </c>
      <c r="F19" s="35">
        <f>SUM(F13:F18)</f>
        <v>38.520000000000003</v>
      </c>
      <c r="G19" s="35">
        <f>SUM(G13:G18)</f>
        <v>74.03</v>
      </c>
      <c r="H19" s="35">
        <f>SUM(H13:H18)</f>
        <v>744.27</v>
      </c>
      <c r="I19" s="38"/>
    </row>
    <row r="20" spans="1:9" ht="15.75" x14ac:dyDescent="0.25">
      <c r="A20" s="75"/>
      <c r="B20" s="34"/>
      <c r="C20" s="11" t="s">
        <v>19</v>
      </c>
      <c r="D20" s="35">
        <f>SUM(D10,D11,D19)</f>
        <v>1314</v>
      </c>
      <c r="E20" s="35">
        <f>SUM(E10,E11,E19)</f>
        <v>59.650000000000006</v>
      </c>
      <c r="F20" s="35">
        <f>SUM(F10,F11,F19)</f>
        <v>63.050000000000004</v>
      </c>
      <c r="G20" s="35">
        <f>SUM(G10,G11,G19)</f>
        <v>145.91000000000003</v>
      </c>
      <c r="H20" s="44">
        <f>H10+H19</f>
        <v>1291.5</v>
      </c>
      <c r="I20" s="38"/>
    </row>
    <row r="21" spans="1:9" ht="15.75" x14ac:dyDescent="0.25">
      <c r="A21" s="76"/>
      <c r="B21" s="38"/>
      <c r="C21" s="38"/>
      <c r="D21" s="38"/>
      <c r="E21" s="38"/>
      <c r="F21" s="38"/>
      <c r="G21" s="46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4" sqref="C4:C7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30" t="s">
        <v>57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7" t="s">
        <v>13</v>
      </c>
      <c r="B4" s="34"/>
      <c r="C4" s="12" t="s">
        <v>58</v>
      </c>
      <c r="D4" s="4">
        <v>150</v>
      </c>
      <c r="E4" s="4">
        <v>4.43</v>
      </c>
      <c r="F4" s="4">
        <v>5.27</v>
      </c>
      <c r="G4" s="4">
        <v>30.5</v>
      </c>
      <c r="H4" s="4">
        <v>187.1</v>
      </c>
      <c r="I4" s="38"/>
    </row>
    <row r="5" spans="1:23" ht="15.75" x14ac:dyDescent="0.25">
      <c r="A5" s="78"/>
      <c r="B5" s="34"/>
      <c r="C5" s="12" t="s">
        <v>36</v>
      </c>
      <c r="D5" s="4">
        <v>90</v>
      </c>
      <c r="E5" s="4">
        <v>17.18</v>
      </c>
      <c r="F5" s="4">
        <v>3.88</v>
      </c>
      <c r="G5" s="4">
        <v>12.04</v>
      </c>
      <c r="H5" s="3">
        <v>151.80000000000001</v>
      </c>
      <c r="I5" s="38"/>
    </row>
    <row r="6" spans="1:23" ht="15.75" x14ac:dyDescent="0.25">
      <c r="A6" s="78"/>
      <c r="B6" s="34"/>
      <c r="C6" s="12" t="s">
        <v>23</v>
      </c>
      <c r="D6" s="4">
        <v>200</v>
      </c>
      <c r="E6" s="34">
        <v>0.56999999999999995</v>
      </c>
      <c r="F6" s="34">
        <v>0</v>
      </c>
      <c r="G6" s="34">
        <v>25.46</v>
      </c>
      <c r="H6" s="34">
        <v>104.13</v>
      </c>
      <c r="I6" s="38"/>
    </row>
    <row r="7" spans="1:23" ht="15.75" x14ac:dyDescent="0.25">
      <c r="A7" s="78"/>
      <c r="B7" s="34"/>
      <c r="C7" s="12" t="s">
        <v>22</v>
      </c>
      <c r="D7" s="4">
        <v>30</v>
      </c>
      <c r="E7" s="31">
        <v>2.14</v>
      </c>
      <c r="F7" s="31">
        <v>0.21</v>
      </c>
      <c r="G7" s="31">
        <v>13.43</v>
      </c>
      <c r="H7" s="31">
        <v>64.2</v>
      </c>
      <c r="I7" s="38"/>
    </row>
    <row r="8" spans="1:23" ht="15.75" x14ac:dyDescent="0.25">
      <c r="A8" s="78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79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74"/>
      <c r="B10" s="32"/>
      <c r="C10" s="11" t="s">
        <v>15</v>
      </c>
      <c r="D10" s="42">
        <f>D4+D5+D6+D7+D8+D9</f>
        <v>470</v>
      </c>
      <c r="E10" s="42">
        <f>E4+E5+E6+E7</f>
        <v>24.32</v>
      </c>
      <c r="F10" s="35">
        <f>F4+F5+F6+F7</f>
        <v>9.36</v>
      </c>
      <c r="G10" s="35">
        <f>G4+G5+G6+G7</f>
        <v>81.430000000000007</v>
      </c>
      <c r="H10" s="44">
        <f>H4+H5+H6+H7</f>
        <v>507.22999999999996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4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74" t="s">
        <v>35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74"/>
      <c r="B13" s="34"/>
      <c r="C13" s="5" t="s">
        <v>59</v>
      </c>
      <c r="D13" s="4">
        <v>30</v>
      </c>
      <c r="E13" s="4">
        <v>0.33</v>
      </c>
      <c r="F13" s="4">
        <v>0.03</v>
      </c>
      <c r="G13" s="4">
        <v>1.05</v>
      </c>
      <c r="H13" s="4">
        <v>6.06</v>
      </c>
      <c r="I13" s="38"/>
    </row>
    <row r="14" spans="1:23" ht="15.75" x14ac:dyDescent="0.25">
      <c r="A14" s="74"/>
      <c r="B14" s="34"/>
      <c r="C14" s="5" t="s">
        <v>41</v>
      </c>
      <c r="D14" s="4">
        <v>200</v>
      </c>
      <c r="E14" s="31">
        <v>4.75</v>
      </c>
      <c r="F14" s="31">
        <v>5.78</v>
      </c>
      <c r="G14" s="31">
        <v>13.64</v>
      </c>
      <c r="H14" s="31">
        <v>125.57</v>
      </c>
      <c r="I14" s="38"/>
    </row>
    <row r="15" spans="1:23" ht="15.75" x14ac:dyDescent="0.25">
      <c r="A15" s="74"/>
      <c r="B15" s="34"/>
      <c r="C15" s="5" t="s">
        <v>24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74"/>
      <c r="B16" s="34"/>
      <c r="C16" s="5" t="s">
        <v>42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74"/>
      <c r="B17" s="34"/>
      <c r="C17" s="5" t="s">
        <v>38</v>
      </c>
      <c r="D17" s="4">
        <v>200</v>
      </c>
      <c r="E17" s="34">
        <v>0.64</v>
      </c>
      <c r="F17" s="34">
        <v>0.25</v>
      </c>
      <c r="G17" s="34">
        <v>15.15</v>
      </c>
      <c r="H17" s="34">
        <v>65.37</v>
      </c>
      <c r="I17" s="38"/>
    </row>
    <row r="18" spans="1:9" ht="15.75" x14ac:dyDescent="0.25">
      <c r="A18" s="74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74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0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0"/>
      <c r="B21" s="34"/>
      <c r="C21" s="11" t="s">
        <v>18</v>
      </c>
      <c r="D21" s="35">
        <f>D13+D14+D15+D16+D17+D18+D19</f>
        <v>734</v>
      </c>
      <c r="E21" s="35">
        <f>E13+E14+E15+E16+E17+E18+E19</f>
        <v>29.66</v>
      </c>
      <c r="F21" s="35">
        <f>F13+F14+F15+F16+F17+F18+F19</f>
        <v>28.700000000000003</v>
      </c>
      <c r="G21" s="35">
        <f>G13+G14+G15+G16+G17+G18+G19</f>
        <v>89.41</v>
      </c>
      <c r="H21" s="35">
        <f>SUM(H13:H19)</f>
        <v>734.80000000000007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1204</v>
      </c>
      <c r="E22" s="35">
        <f>E10+E21</f>
        <v>53.980000000000004</v>
      </c>
      <c r="F22" s="35">
        <f>F21+F10</f>
        <v>38.06</v>
      </c>
      <c r="G22" s="35">
        <f>G10+G21</f>
        <v>170.84</v>
      </c>
      <c r="H22" s="35">
        <f>SUM(H10,H11,H21)</f>
        <v>1242.03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18" sqref="H18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 t="s">
        <v>60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7" t="s">
        <v>13</v>
      </c>
      <c r="B4" s="34"/>
      <c r="C4" s="2" t="s">
        <v>61</v>
      </c>
      <c r="D4" s="4">
        <v>150</v>
      </c>
      <c r="E4" s="4">
        <v>29.66</v>
      </c>
      <c r="F4" s="4">
        <v>10.67</v>
      </c>
      <c r="G4" s="4">
        <v>21.65</v>
      </c>
      <c r="H4" s="3">
        <v>301.25</v>
      </c>
      <c r="I4" s="38"/>
    </row>
    <row r="5" spans="1:23" ht="15.75" x14ac:dyDescent="0.25">
      <c r="A5" s="78"/>
      <c r="B5" s="34"/>
      <c r="C5" s="2" t="s">
        <v>62</v>
      </c>
      <c r="D5" s="4">
        <v>20</v>
      </c>
      <c r="E5" s="4">
        <v>1.35</v>
      </c>
      <c r="F5" s="4">
        <v>1.5</v>
      </c>
      <c r="G5" s="4">
        <v>10.1</v>
      </c>
      <c r="H5" s="3">
        <v>59.3</v>
      </c>
      <c r="I5" s="38"/>
    </row>
    <row r="6" spans="1:23" ht="15.75" x14ac:dyDescent="0.25">
      <c r="A6" s="78"/>
      <c r="B6" s="34"/>
      <c r="C6" s="16" t="s">
        <v>63</v>
      </c>
      <c r="D6" s="48">
        <v>70</v>
      </c>
      <c r="E6" s="14">
        <v>8.9</v>
      </c>
      <c r="F6" s="14">
        <v>11.54</v>
      </c>
      <c r="G6" s="14">
        <v>15.74</v>
      </c>
      <c r="H6" s="15">
        <v>202.44</v>
      </c>
      <c r="I6" s="38"/>
    </row>
    <row r="7" spans="1:23" ht="15.75" x14ac:dyDescent="0.25">
      <c r="A7" s="78"/>
      <c r="B7" s="32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26.84</v>
      </c>
      <c r="I7" s="38"/>
    </row>
    <row r="8" spans="1:23" ht="15.75" x14ac:dyDescent="0.25">
      <c r="A8" s="79"/>
      <c r="B8" s="32"/>
      <c r="C8" s="50"/>
      <c r="D8" s="37"/>
      <c r="E8" s="37"/>
      <c r="F8" s="37"/>
      <c r="G8" s="37"/>
      <c r="H8" s="37"/>
      <c r="I8" s="38"/>
    </row>
    <row r="9" spans="1:23" s="18" customFormat="1" ht="15.75" x14ac:dyDescent="0.25">
      <c r="A9" s="74"/>
      <c r="B9" s="34"/>
      <c r="C9" s="11" t="s">
        <v>15</v>
      </c>
      <c r="D9" s="35">
        <f>D4+D5+D6+D7+D8</f>
        <v>440</v>
      </c>
      <c r="E9" s="35">
        <f>E4+E5+E6+E7+E8</f>
        <v>40.1</v>
      </c>
      <c r="F9" s="35">
        <f>F4+F5+F6+F7+F8</f>
        <v>23.75</v>
      </c>
      <c r="G9" s="35">
        <f>G4+G5+G6+G7+G8</f>
        <v>53.910000000000004</v>
      </c>
      <c r="H9" s="44">
        <f>H4+H5+H6+H7+H8</f>
        <v>589.83000000000004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4"/>
      <c r="B10" s="34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4" t="s">
        <v>35</v>
      </c>
      <c r="B11" s="34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4"/>
      <c r="B12" s="34"/>
      <c r="C12" s="27" t="s">
        <v>64</v>
      </c>
      <c r="D12" s="31">
        <v>60</v>
      </c>
      <c r="E12" s="31">
        <v>0.92</v>
      </c>
      <c r="F12" s="31">
        <v>5.32</v>
      </c>
      <c r="G12" s="31">
        <v>5.26</v>
      </c>
      <c r="H12" s="31">
        <v>72.63</v>
      </c>
      <c r="I12" s="38"/>
    </row>
    <row r="13" spans="1:23" ht="15.75" x14ac:dyDescent="0.25">
      <c r="A13" s="74"/>
      <c r="B13" s="34"/>
      <c r="C13" s="27" t="s">
        <v>65</v>
      </c>
      <c r="D13" s="31">
        <v>200</v>
      </c>
      <c r="E13" s="31">
        <v>6.7</v>
      </c>
      <c r="F13" s="31">
        <v>4.58</v>
      </c>
      <c r="G13" s="31">
        <v>16.28</v>
      </c>
      <c r="H13" s="31">
        <v>133.18</v>
      </c>
      <c r="I13" s="38"/>
    </row>
    <row r="14" spans="1:23" ht="15.75" x14ac:dyDescent="0.25">
      <c r="A14" s="74"/>
      <c r="B14" s="34"/>
      <c r="C14" s="5" t="s">
        <v>28</v>
      </c>
      <c r="D14" s="4">
        <v>150</v>
      </c>
      <c r="E14" s="34">
        <v>8.1999999999999993</v>
      </c>
      <c r="F14" s="34">
        <v>6.34</v>
      </c>
      <c r="G14" s="34">
        <v>35.93</v>
      </c>
      <c r="H14" s="34">
        <v>233.71</v>
      </c>
      <c r="I14" s="38"/>
    </row>
    <row r="15" spans="1:23" ht="15.75" x14ac:dyDescent="0.25">
      <c r="A15" s="74"/>
      <c r="B15" s="34"/>
      <c r="C15" s="5" t="s">
        <v>36</v>
      </c>
      <c r="D15" s="4">
        <v>90</v>
      </c>
      <c r="E15" s="34">
        <v>17.18</v>
      </c>
      <c r="F15" s="34">
        <v>3.88</v>
      </c>
      <c r="G15" s="34">
        <v>12.04</v>
      </c>
      <c r="H15" s="34">
        <v>151.77000000000001</v>
      </c>
      <c r="I15" s="38"/>
    </row>
    <row r="16" spans="1:23" ht="15.75" x14ac:dyDescent="0.25">
      <c r="A16" s="74"/>
      <c r="B16" s="34"/>
      <c r="C16" s="51" t="s">
        <v>66</v>
      </c>
      <c r="D16" s="37">
        <v>200</v>
      </c>
      <c r="E16" s="37">
        <v>0.13</v>
      </c>
      <c r="F16" s="37">
        <v>0.09</v>
      </c>
      <c r="G16" s="37">
        <v>7.85</v>
      </c>
      <c r="H16" s="37">
        <v>32.72</v>
      </c>
      <c r="I16" s="38"/>
    </row>
    <row r="17" spans="1:9" ht="15.75" x14ac:dyDescent="0.25">
      <c r="A17" s="74"/>
      <c r="B17" s="34"/>
      <c r="C17" s="51" t="s">
        <v>55</v>
      </c>
      <c r="D17" s="37">
        <v>64</v>
      </c>
      <c r="E17" s="37">
        <v>4.3499999999999996</v>
      </c>
      <c r="F17" s="37">
        <v>0.53</v>
      </c>
      <c r="G17" s="37">
        <v>26.56</v>
      </c>
      <c r="H17" s="37">
        <v>128.43</v>
      </c>
      <c r="I17" s="38"/>
    </row>
    <row r="18" spans="1:9" ht="15.75" x14ac:dyDescent="0.25">
      <c r="A18" s="74"/>
      <c r="B18" s="34"/>
      <c r="C18" s="12"/>
      <c r="D18" s="4"/>
      <c r="E18" s="4"/>
      <c r="F18" s="4"/>
      <c r="G18" s="4"/>
      <c r="H18" s="4"/>
      <c r="I18" s="38"/>
    </row>
    <row r="19" spans="1:9" ht="15.75" x14ac:dyDescent="0.25">
      <c r="A19" s="80"/>
      <c r="B19" s="34"/>
      <c r="C19" s="11" t="s">
        <v>18</v>
      </c>
      <c r="D19" s="35">
        <f>D12+D13+D14+D15+D16+D17+D18</f>
        <v>764</v>
      </c>
      <c r="E19" s="35">
        <f>E12+E13+E14+E15+E16+E17+E18</f>
        <v>37.480000000000004</v>
      </c>
      <c r="F19" s="35">
        <f>F12+F13+F14+F15+F16+F17+F18</f>
        <v>20.740000000000002</v>
      </c>
      <c r="G19" s="35">
        <f>G12+G13+G14+G15+G16+G17+G18</f>
        <v>103.91999999999999</v>
      </c>
      <c r="H19" s="35">
        <f>H12+H13+H14+H15+H16+H17+H18</f>
        <v>752.44</v>
      </c>
      <c r="I19" s="38"/>
    </row>
    <row r="20" spans="1:9" ht="15.75" x14ac:dyDescent="0.25">
      <c r="A20" s="80"/>
      <c r="B20" s="37"/>
      <c r="C20" s="11" t="s">
        <v>19</v>
      </c>
      <c r="D20" s="35">
        <f>D9+D19</f>
        <v>1204</v>
      </c>
      <c r="E20" s="35">
        <f>E9+E19</f>
        <v>77.580000000000013</v>
      </c>
      <c r="F20" s="35">
        <f>F9+F19</f>
        <v>44.49</v>
      </c>
      <c r="G20" s="35">
        <f>G19+G9</f>
        <v>157.82999999999998</v>
      </c>
      <c r="H20" s="44">
        <f>H9+H19</f>
        <v>1342.27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66">
        <v>45919</v>
      </c>
      <c r="D1" s="30"/>
      <c r="E1" s="34" t="s">
        <v>2</v>
      </c>
      <c r="F1" s="30"/>
      <c r="G1" s="34" t="s">
        <v>3</v>
      </c>
      <c r="H1" s="34" t="s">
        <v>29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77" t="s">
        <v>13</v>
      </c>
      <c r="B4" s="34"/>
      <c r="C4" s="2" t="s">
        <v>43</v>
      </c>
      <c r="D4" s="4">
        <v>60</v>
      </c>
      <c r="E4" s="4">
        <v>0.7</v>
      </c>
      <c r="F4" s="4">
        <v>2.19</v>
      </c>
      <c r="G4" s="4">
        <v>1.25</v>
      </c>
      <c r="H4" s="3">
        <v>27.55</v>
      </c>
    </row>
    <row r="5" spans="1:23" ht="15.75" x14ac:dyDescent="0.25">
      <c r="A5" s="78"/>
      <c r="B5" s="34"/>
      <c r="C5" s="2" t="s">
        <v>28</v>
      </c>
      <c r="D5" s="4">
        <v>150</v>
      </c>
      <c r="E5" s="4">
        <v>8.1999999999999993</v>
      </c>
      <c r="F5" s="4">
        <v>6.34</v>
      </c>
      <c r="G5" s="4">
        <v>35.93</v>
      </c>
      <c r="H5" s="3">
        <v>233.71</v>
      </c>
    </row>
    <row r="6" spans="1:23" ht="15.75" x14ac:dyDescent="0.25">
      <c r="A6" s="78"/>
      <c r="B6" s="34"/>
      <c r="C6" s="16" t="s">
        <v>42</v>
      </c>
      <c r="D6" s="48">
        <v>90</v>
      </c>
      <c r="E6" s="14">
        <v>14.27</v>
      </c>
      <c r="F6" s="14">
        <v>17.190000000000001</v>
      </c>
      <c r="G6" s="14">
        <v>0.21</v>
      </c>
      <c r="H6" s="15">
        <v>212.58</v>
      </c>
    </row>
    <row r="7" spans="1:23" ht="15.75" x14ac:dyDescent="0.25">
      <c r="A7" s="78"/>
      <c r="B7" s="32"/>
      <c r="C7" s="26" t="s">
        <v>47</v>
      </c>
      <c r="D7" s="49">
        <v>200</v>
      </c>
      <c r="E7" s="22">
        <v>0.46</v>
      </c>
      <c r="F7" s="22">
        <v>0.11</v>
      </c>
      <c r="G7" s="22">
        <v>7.23</v>
      </c>
      <c r="H7" s="23">
        <v>31.7</v>
      </c>
    </row>
    <row r="8" spans="1:23" ht="15.75" x14ac:dyDescent="0.25">
      <c r="A8" s="79"/>
      <c r="B8" s="32"/>
      <c r="C8" s="51" t="s">
        <v>22</v>
      </c>
      <c r="D8" s="37">
        <v>30</v>
      </c>
      <c r="E8" s="37">
        <v>2.14</v>
      </c>
      <c r="F8" s="37">
        <v>0.21</v>
      </c>
      <c r="G8" s="37">
        <v>13.43</v>
      </c>
      <c r="H8" s="37">
        <v>64.2</v>
      </c>
    </row>
    <row r="9" spans="1:23" s="18" customFormat="1" ht="15.75" x14ac:dyDescent="0.25">
      <c r="A9" s="74"/>
      <c r="B9" s="34"/>
      <c r="C9" s="11" t="s">
        <v>15</v>
      </c>
      <c r="D9" s="35">
        <f>D4+D5+D6+D7+D8</f>
        <v>530</v>
      </c>
      <c r="E9" s="35">
        <f>E4+E5+E6+E7+E8</f>
        <v>25.77</v>
      </c>
      <c r="F9" s="35">
        <f>F4+F5+F6+F7+F8</f>
        <v>26.04</v>
      </c>
      <c r="G9" s="35">
        <f>G4+G5+G6+G7+G8</f>
        <v>58.050000000000004</v>
      </c>
      <c r="H9" s="44">
        <f>H4+H5+H6+H7+H8</f>
        <v>569.74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4"/>
      <c r="B10" s="34"/>
      <c r="C10" s="11"/>
      <c r="D10" s="35"/>
      <c r="E10" s="35"/>
      <c r="F10" s="35"/>
      <c r="G10" s="35"/>
      <c r="H10" s="35"/>
    </row>
    <row r="11" spans="1:23" ht="15.75" x14ac:dyDescent="0.25">
      <c r="A11" s="74" t="s">
        <v>35</v>
      </c>
      <c r="B11" s="34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4"/>
      <c r="B12" s="34"/>
      <c r="C12" s="12" t="s">
        <v>52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15.75" x14ac:dyDescent="0.25">
      <c r="A13" s="74"/>
      <c r="B13" s="34"/>
      <c r="C13" s="2" t="s">
        <v>54</v>
      </c>
      <c r="D13" s="4">
        <v>200</v>
      </c>
      <c r="E13" s="4">
        <v>6.77</v>
      </c>
      <c r="F13" s="4">
        <v>4.58</v>
      </c>
      <c r="G13" s="4">
        <v>14.4</v>
      </c>
      <c r="H13" s="3">
        <v>125.94</v>
      </c>
    </row>
    <row r="14" spans="1:23" ht="15.75" x14ac:dyDescent="0.25">
      <c r="A14" s="74"/>
      <c r="B14" s="34"/>
      <c r="C14" s="5" t="s">
        <v>32</v>
      </c>
      <c r="D14" s="4">
        <v>200</v>
      </c>
      <c r="E14" s="34">
        <v>27.23</v>
      </c>
      <c r="F14" s="34">
        <v>8.09</v>
      </c>
      <c r="G14" s="34">
        <v>33.22</v>
      </c>
      <c r="H14" s="34">
        <v>314.63</v>
      </c>
    </row>
    <row r="15" spans="1:23" ht="15.75" x14ac:dyDescent="0.25">
      <c r="A15" s="74"/>
      <c r="B15" s="34"/>
      <c r="C15" s="5" t="s">
        <v>31</v>
      </c>
      <c r="D15" s="4">
        <v>200</v>
      </c>
      <c r="E15" s="31">
        <v>0.98</v>
      </c>
      <c r="F15" s="31">
        <v>5.0000000000000001E-3</v>
      </c>
      <c r="G15" s="31">
        <v>15.64</v>
      </c>
      <c r="H15" s="31">
        <v>66.94</v>
      </c>
    </row>
    <row r="16" spans="1:23" ht="15.75" x14ac:dyDescent="0.25">
      <c r="A16" s="74"/>
      <c r="B16" s="34"/>
      <c r="C16" s="51" t="s">
        <v>22</v>
      </c>
      <c r="D16" s="37">
        <v>40</v>
      </c>
      <c r="E16" s="37">
        <v>2.86</v>
      </c>
      <c r="F16" s="37">
        <v>0.28000000000000003</v>
      </c>
      <c r="G16" s="37">
        <v>17.91</v>
      </c>
      <c r="H16" s="37">
        <v>85.6</v>
      </c>
    </row>
    <row r="17" spans="1:8" ht="15.75" x14ac:dyDescent="0.25">
      <c r="A17" s="74"/>
      <c r="B17" s="34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74"/>
      <c r="B18" s="34"/>
      <c r="C18" s="11" t="s">
        <v>18</v>
      </c>
      <c r="D18" s="35">
        <f>D12+D13+D14+D15+D16+D17</f>
        <v>724</v>
      </c>
      <c r="E18" s="35">
        <f>E12+E13+E14+E15+E16+E17</f>
        <v>40.31</v>
      </c>
      <c r="F18" s="35">
        <f>F12+F13+F14+F15+F16+F17</f>
        <v>17.484999999999999</v>
      </c>
      <c r="G18" s="35">
        <f>G12+G13+G14+G15+G16+G17</f>
        <v>92.14</v>
      </c>
      <c r="H18" s="44">
        <f>H12+H13+H14+H15+H16+H17</f>
        <v>687.60000000000014</v>
      </c>
    </row>
    <row r="19" spans="1:8" ht="15.75" x14ac:dyDescent="0.25">
      <c r="A19" s="80"/>
      <c r="B19" s="34"/>
      <c r="C19" s="11" t="s">
        <v>19</v>
      </c>
      <c r="D19" s="35">
        <f>D9+D18</f>
        <v>1254</v>
      </c>
      <c r="E19" s="35">
        <f>E9+E18</f>
        <v>66.08</v>
      </c>
      <c r="F19" s="35">
        <f>F9+F18</f>
        <v>43.524999999999999</v>
      </c>
      <c r="G19" s="35">
        <f>G9+G18</f>
        <v>150.19</v>
      </c>
      <c r="H19" s="44">
        <f>H9+H18</f>
        <v>1257.3400000000001</v>
      </c>
    </row>
    <row r="20" spans="1:8" ht="15.75" x14ac:dyDescent="0.25">
      <c r="A20" s="80"/>
      <c r="B20" s="37"/>
      <c r="C20" s="38"/>
      <c r="D20" s="38"/>
      <c r="E20" s="38"/>
      <c r="F20" s="38"/>
      <c r="G20" s="38"/>
      <c r="H20" s="38"/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opLeftCell="B1" workbookViewId="0">
      <selection activeCell="C13" sqref="C13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66" t="s">
        <v>68</v>
      </c>
      <c r="D1" s="30"/>
      <c r="E1" s="40" t="s">
        <v>30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1" t="s">
        <v>13</v>
      </c>
      <c r="B4" s="77" t="s">
        <v>13</v>
      </c>
      <c r="C4" s="5" t="s">
        <v>45</v>
      </c>
      <c r="D4" s="4">
        <v>150</v>
      </c>
      <c r="E4" s="4">
        <v>4.0599999999999996</v>
      </c>
      <c r="F4" s="4">
        <v>4.45</v>
      </c>
      <c r="G4" s="4">
        <v>28.63</v>
      </c>
      <c r="H4" s="4">
        <v>170.79</v>
      </c>
    </row>
    <row r="5" spans="1:23" ht="15.75" x14ac:dyDescent="0.25">
      <c r="A5" s="82"/>
      <c r="B5" s="87"/>
      <c r="C5" s="5" t="s">
        <v>67</v>
      </c>
      <c r="D5" s="4">
        <v>20</v>
      </c>
      <c r="E5" s="4">
        <v>2.76</v>
      </c>
      <c r="F5" s="4">
        <v>0.31</v>
      </c>
      <c r="G5" s="4">
        <v>36.340000000000003</v>
      </c>
      <c r="H5" s="3">
        <v>159.19</v>
      </c>
    </row>
    <row r="6" spans="1:23" ht="15.75" x14ac:dyDescent="0.25">
      <c r="A6" s="82"/>
      <c r="B6" s="88"/>
      <c r="C6" s="5" t="s">
        <v>14</v>
      </c>
      <c r="D6" s="4">
        <v>200</v>
      </c>
      <c r="E6" s="4">
        <v>0.19</v>
      </c>
      <c r="F6" s="4">
        <v>0.04</v>
      </c>
      <c r="G6" s="4">
        <v>6.42</v>
      </c>
      <c r="H6" s="4">
        <v>26.84</v>
      </c>
    </row>
    <row r="7" spans="1:23" ht="15.75" x14ac:dyDescent="0.25">
      <c r="A7" s="82"/>
      <c r="B7" s="41"/>
      <c r="C7" s="5" t="s">
        <v>22</v>
      </c>
      <c r="D7" s="4">
        <v>30</v>
      </c>
      <c r="E7" s="4">
        <v>2.14</v>
      </c>
      <c r="F7" s="4">
        <v>0.21</v>
      </c>
      <c r="G7" s="4">
        <v>13.43</v>
      </c>
      <c r="H7" s="3">
        <v>64.2</v>
      </c>
    </row>
    <row r="8" spans="1:23" ht="15.75" x14ac:dyDescent="0.25">
      <c r="A8" s="83"/>
      <c r="B8" s="41"/>
      <c r="C8" s="68"/>
      <c r="D8" s="20"/>
      <c r="E8" s="20"/>
      <c r="F8" s="20"/>
      <c r="G8" s="20"/>
      <c r="H8" s="21"/>
    </row>
    <row r="9" spans="1:23" s="18" customFormat="1" ht="15.75" x14ac:dyDescent="0.25">
      <c r="A9" s="81" t="s">
        <v>33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3"/>
      <c r="B10" s="41"/>
      <c r="C10" s="11" t="s">
        <v>15</v>
      </c>
      <c r="D10" s="42">
        <f>SUM(D4:D9)</f>
        <v>400</v>
      </c>
      <c r="E10" s="42">
        <f>SUM(E4:E9)</f>
        <v>9.15</v>
      </c>
      <c r="F10" s="42">
        <f>SUM(F4:F9)</f>
        <v>5.01</v>
      </c>
      <c r="G10" s="42">
        <f>SUM(G4:G9)</f>
        <v>84.82</v>
      </c>
      <c r="H10" s="43">
        <f>H4+H5+H6+H7+H8</f>
        <v>421.02</v>
      </c>
    </row>
    <row r="11" spans="1:23" ht="15.75" x14ac:dyDescent="0.25">
      <c r="A11" s="84" t="s">
        <v>35</v>
      </c>
      <c r="B11" s="40"/>
      <c r="C11" s="11" t="s">
        <v>35</v>
      </c>
      <c r="D11" s="35"/>
      <c r="E11" s="35"/>
      <c r="F11" s="35"/>
      <c r="G11" s="36"/>
      <c r="H11" s="36"/>
    </row>
    <row r="12" spans="1:23" ht="15.75" x14ac:dyDescent="0.25">
      <c r="A12" s="84"/>
      <c r="B12" s="77" t="s">
        <v>35</v>
      </c>
      <c r="C12" s="5" t="s">
        <v>40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84"/>
      <c r="B13" s="87"/>
      <c r="C13" s="16" t="s">
        <v>41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84"/>
      <c r="B14" s="88"/>
      <c r="C14" s="5" t="s">
        <v>46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84"/>
      <c r="B15" s="40"/>
      <c r="C15" s="5" t="s">
        <v>42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84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84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84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85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86"/>
      <c r="B20" s="40"/>
      <c r="C20" s="11" t="s">
        <v>19</v>
      </c>
      <c r="D20" s="35">
        <f>D10+D19</f>
        <v>1164</v>
      </c>
      <c r="E20" s="35">
        <f>E10+E19</f>
        <v>38.57</v>
      </c>
      <c r="F20" s="35">
        <f>F19+F10</f>
        <v>33.550000000000004</v>
      </c>
      <c r="G20" s="35">
        <f>G19+G10</f>
        <v>166.17</v>
      </c>
      <c r="H20" s="44">
        <f>H10+H19</f>
        <v>1120.9700000000003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H19" sqref="H19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69</v>
      </c>
      <c r="D1" s="30"/>
      <c r="E1" s="40" t="s">
        <v>30</v>
      </c>
      <c r="F1" s="30"/>
      <c r="G1" s="40" t="s">
        <v>3</v>
      </c>
      <c r="H1" s="40" t="s">
        <v>25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7" t="s">
        <v>13</v>
      </c>
      <c r="B4" s="40"/>
      <c r="C4" s="5" t="s">
        <v>70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</v>
      </c>
      <c r="I4" s="38"/>
    </row>
    <row r="5" spans="1:23" ht="31.5" x14ac:dyDescent="0.25">
      <c r="A5" s="78"/>
      <c r="B5" s="40"/>
      <c r="C5" s="5" t="s">
        <v>58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78"/>
      <c r="B6" s="40"/>
      <c r="C6" s="5" t="s">
        <v>42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78"/>
      <c r="B7" s="40"/>
      <c r="C7" s="5" t="s">
        <v>23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79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77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9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590.21</v>
      </c>
      <c r="I10" s="38"/>
    </row>
    <row r="11" spans="1:23" ht="25.5" customHeight="1" x14ac:dyDescent="0.25">
      <c r="A11" s="77" t="s">
        <v>35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78"/>
      <c r="B12" s="41"/>
      <c r="C12" s="12" t="s">
        <v>71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78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78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</v>
      </c>
      <c r="I14" s="38"/>
    </row>
    <row r="15" spans="1:23" ht="31.5" x14ac:dyDescent="0.25">
      <c r="A15" s="78"/>
      <c r="B15" s="40"/>
      <c r="C15" s="5" t="s">
        <v>72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78"/>
      <c r="B16" s="40"/>
      <c r="C16" s="5" t="s">
        <v>38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78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79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5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783.92000000000007</v>
      </c>
      <c r="I19" s="38"/>
    </row>
    <row r="20" spans="1:9" ht="15.75" x14ac:dyDescent="0.25">
      <c r="A20" s="76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1438.3300000000002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A12" sqref="A12:H21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73</v>
      </c>
      <c r="D1" s="30"/>
      <c r="E1" s="40" t="s">
        <v>30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7" t="s">
        <v>13</v>
      </c>
      <c r="B4" s="40"/>
      <c r="C4" s="12" t="s">
        <v>51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78"/>
      <c r="B5" s="40"/>
      <c r="C5" s="12" t="s">
        <v>34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78"/>
      <c r="B6" s="40"/>
      <c r="C6" s="12" t="s">
        <v>44</v>
      </c>
      <c r="D6" s="4">
        <v>200</v>
      </c>
      <c r="E6" s="31">
        <v>0.01</v>
      </c>
      <c r="F6" s="31">
        <v>0.01</v>
      </c>
      <c r="G6" s="31">
        <v>9.18</v>
      </c>
      <c r="H6" s="31">
        <v>36.83</v>
      </c>
      <c r="I6" s="38"/>
    </row>
    <row r="7" spans="1:23" ht="15.75" x14ac:dyDescent="0.25">
      <c r="A7" s="78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78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79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74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4"/>
      <c r="B11" s="40"/>
      <c r="C11" s="11" t="s">
        <v>15</v>
      </c>
      <c r="D11" s="42">
        <f>SUM(D4:D9)</f>
        <v>410</v>
      </c>
      <c r="E11" s="35">
        <f>SUM(E4:E9)</f>
        <v>15.79</v>
      </c>
      <c r="F11" s="35">
        <f>SUM(F4:F9)</f>
        <v>18.340000000000003</v>
      </c>
      <c r="G11" s="35">
        <f>SUM(G4:G9)</f>
        <v>43.39</v>
      </c>
      <c r="H11" s="35">
        <f>SUM(H4:H9)</f>
        <v>401.73999999999995</v>
      </c>
      <c r="I11" s="38"/>
    </row>
    <row r="12" spans="1:23" ht="15.75" x14ac:dyDescent="0.25">
      <c r="A12" s="74"/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15.75" x14ac:dyDescent="0.25">
      <c r="A13" s="74"/>
      <c r="B13" s="40"/>
      <c r="C13" s="13" t="s">
        <v>74</v>
      </c>
      <c r="D13" s="4">
        <v>60</v>
      </c>
      <c r="E13" s="40">
        <v>0.57999999999999996</v>
      </c>
      <c r="F13" s="40">
        <v>0.06</v>
      </c>
      <c r="G13" s="40">
        <v>1.55</v>
      </c>
      <c r="H13" s="40">
        <v>9.06</v>
      </c>
      <c r="I13" s="38"/>
    </row>
    <row r="14" spans="1:23" ht="31.5" x14ac:dyDescent="0.25">
      <c r="A14" s="74"/>
      <c r="B14" s="40"/>
      <c r="C14" s="5" t="s">
        <v>75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74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139.30000000000001</v>
      </c>
      <c r="I15" s="38"/>
    </row>
    <row r="16" spans="1:23" ht="15.75" x14ac:dyDescent="0.25">
      <c r="A16" s="74"/>
      <c r="B16" s="40"/>
      <c r="C16" s="5" t="s">
        <v>36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74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74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74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75"/>
      <c r="B20" s="40"/>
      <c r="C20" s="11" t="s">
        <v>18</v>
      </c>
      <c r="D20" s="35">
        <f>D13+D14+D15+D16+D17+D18+D19</f>
        <v>764</v>
      </c>
      <c r="E20" s="35">
        <f>E13+E14+E15+E16+E17+E18+E19</f>
        <v>26.88</v>
      </c>
      <c r="F20" s="35">
        <f>F13+F14+F15+F16+F17+F18+F19</f>
        <v>13.939999999999996</v>
      </c>
      <c r="G20" s="35">
        <f>G13+G14+G15+G16+G17+G18+G19</f>
        <v>73.45</v>
      </c>
      <c r="H20" s="44">
        <f>H13+H14+H15+H16+H17+H18+H19</f>
        <v>526.69000000000005</v>
      </c>
      <c r="I20" s="38"/>
    </row>
    <row r="21" spans="1:9" ht="15.75" x14ac:dyDescent="0.25">
      <c r="A21" s="76"/>
      <c r="B21" s="40"/>
      <c r="C21" s="11" t="s">
        <v>19</v>
      </c>
      <c r="D21" s="35">
        <f>D11+D20</f>
        <v>1174</v>
      </c>
      <c r="E21" s="35">
        <f>E11+E20</f>
        <v>42.67</v>
      </c>
      <c r="F21" s="35">
        <f>F11+F20</f>
        <v>32.28</v>
      </c>
      <c r="G21" s="35">
        <f>G11+G20</f>
        <v>116.84</v>
      </c>
      <c r="H21" s="44">
        <f>H11+H20</f>
        <v>928.43000000000006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sqref="A1:XFD1048576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66" t="s">
        <v>79</v>
      </c>
      <c r="D1" s="30"/>
      <c r="E1" s="40" t="s">
        <v>30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77" t="s">
        <v>13</v>
      </c>
      <c r="B4" s="40"/>
      <c r="C4" s="5" t="s">
        <v>76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78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139.30000000000001</v>
      </c>
      <c r="I5" s="38"/>
    </row>
    <row r="6" spans="1:23" ht="31.5" x14ac:dyDescent="0.25">
      <c r="A6" s="78"/>
      <c r="B6" s="40"/>
      <c r="C6" s="5" t="s">
        <v>77</v>
      </c>
      <c r="D6" s="4">
        <v>90</v>
      </c>
      <c r="E6" s="4">
        <v>15.99</v>
      </c>
      <c r="F6" s="4">
        <v>16.809999999999999</v>
      </c>
      <c r="G6" s="4">
        <v>10.119999999999999</v>
      </c>
      <c r="H6" s="3">
        <v>255.7</v>
      </c>
      <c r="I6" s="38"/>
    </row>
    <row r="7" spans="1:23" ht="15.75" x14ac:dyDescent="0.25">
      <c r="A7" s="78"/>
      <c r="B7" s="41"/>
      <c r="C7" s="5" t="s">
        <v>47</v>
      </c>
      <c r="D7" s="4">
        <v>200</v>
      </c>
      <c r="E7" s="4">
        <v>0.46</v>
      </c>
      <c r="F7" s="4">
        <v>0.11</v>
      </c>
      <c r="G7" s="4">
        <v>7.23</v>
      </c>
      <c r="H7" s="3">
        <v>31.7</v>
      </c>
      <c r="I7" s="38"/>
    </row>
    <row r="8" spans="1:23" ht="15.75" x14ac:dyDescent="0.25">
      <c r="A8" s="78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79"/>
      <c r="B9" s="41"/>
      <c r="C9" s="11" t="s">
        <v>15</v>
      </c>
      <c r="D9" s="42">
        <v>530</v>
      </c>
      <c r="E9" s="42">
        <f>E4+E5+E6+E7+E8</f>
        <v>22.770000000000003</v>
      </c>
      <c r="F9" s="42">
        <f>F4+F5+F6+F7+F8</f>
        <v>26.74</v>
      </c>
      <c r="G9" s="42">
        <f>G4+G5+G6+G7+G8</f>
        <v>53.68</v>
      </c>
      <c r="H9" s="43">
        <f>H4+H5+H6+H7+H8</f>
        <v>546.29999999999995</v>
      </c>
      <c r="I9" s="38"/>
    </row>
    <row r="10" spans="1:23" s="18" customFormat="1" ht="15.75" x14ac:dyDescent="0.25">
      <c r="A10" s="74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74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74" t="s">
        <v>35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31.5" x14ac:dyDescent="0.25">
      <c r="A13" s="74"/>
      <c r="B13" s="40"/>
      <c r="C13" s="10" t="s">
        <v>78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74"/>
      <c r="B14" s="40"/>
      <c r="C14" s="5" t="s">
        <v>54</v>
      </c>
      <c r="D14" s="4">
        <v>200</v>
      </c>
      <c r="E14" s="40">
        <v>6.77</v>
      </c>
      <c r="F14" s="40">
        <v>4.58</v>
      </c>
      <c r="G14" s="40">
        <v>14.4</v>
      </c>
      <c r="H14" s="40">
        <v>125.94</v>
      </c>
      <c r="I14" s="38"/>
    </row>
    <row r="15" spans="1:23" ht="15.75" x14ac:dyDescent="0.25">
      <c r="A15" s="74"/>
      <c r="B15" s="40"/>
      <c r="C15" s="12" t="s">
        <v>32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74"/>
      <c r="B16" s="40"/>
      <c r="C16" s="16" t="s">
        <v>31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74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74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4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75"/>
      <c r="B20" s="40"/>
      <c r="C20" s="11" t="s">
        <v>18</v>
      </c>
      <c r="D20" s="35">
        <f>D13+D14+D15+D16+D17+D18</f>
        <v>724</v>
      </c>
      <c r="E20" s="35">
        <f>E13+E14+E15+E16+E17+E18</f>
        <v>40.21</v>
      </c>
      <c r="F20" s="35">
        <f>F13+F14+F15+F16+F17+F18</f>
        <v>18.48</v>
      </c>
      <c r="G20" s="35">
        <f>G13+G14+G15+G16+G17+G18</f>
        <v>93.88</v>
      </c>
      <c r="H20" s="35">
        <f>H13+H14+H15+H16+H17+H18</f>
        <v>702.71</v>
      </c>
      <c r="I20" s="38"/>
    </row>
    <row r="21" spans="1:9" ht="15.75" x14ac:dyDescent="0.25">
      <c r="A21" s="76"/>
      <c r="B21" s="40"/>
      <c r="C21" s="11" t="s">
        <v>19</v>
      </c>
      <c r="D21" s="35">
        <f>D9+D20</f>
        <v>1254</v>
      </c>
      <c r="E21" s="35">
        <f>E9+E20</f>
        <v>62.980000000000004</v>
      </c>
      <c r="F21" s="35">
        <f>F9+F20</f>
        <v>45.22</v>
      </c>
      <c r="G21" s="35">
        <f>G9+G20</f>
        <v>147.56</v>
      </c>
      <c r="H21" s="44">
        <f>H9+H20</f>
        <v>1249.01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2025-10-14T01:35:31Z</dcterms:modified>
</cp:coreProperties>
</file>